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lvk.sharepoint.com/sites/SHLV-Dateiablage/Freigegebene Dokumente/Dateien Jan/Breitensport/Laufabzeichenwettbewerb/"/>
    </mc:Choice>
  </mc:AlternateContent>
  <xr:revisionPtr revIDLastSave="804" documentId="8_{4E6EC216-BD8A-4839-95CD-ABA0F8A68638}" xr6:coauthVersionLast="47" xr6:coauthVersionMax="47" xr10:uidLastSave="{41A10ECA-9008-4BAA-A392-D381537BC336}"/>
  <bookViews>
    <workbookView xWindow="-108" yWindow="-108" windowWidth="23256" windowHeight="13896" tabRatio="551" activeTab="6" xr2:uid="{00000000-000D-0000-FFFF-FFFF00000000}"/>
  </bookViews>
  <sheets>
    <sheet name="Übersicht" sheetId="1" r:id="rId1"/>
    <sheet name="GS sortiert" sheetId="2" r:id="rId2"/>
    <sheet name="Gymnasien sortiert" sheetId="3" r:id="rId3"/>
    <sheet name="GemS" sheetId="4" r:id="rId4"/>
    <sheet name="AK" sheetId="5" r:id="rId5"/>
    <sheet name="FS sortiert" sheetId="6" r:id="rId6"/>
    <sheet name="Entwicklung" sheetId="7" r:id="rId7"/>
  </sheets>
  <definedNames>
    <definedName name="_xlnm.Print_Area" localSheetId="3">GemS!$A$1:$I$28</definedName>
    <definedName name="_xlnm.Print_Area" localSheetId="1">'GS sortiert'!$A$1:$J$212</definedName>
    <definedName name="_xlnm.Print_Area" localSheetId="0">Übersicht!$A$1:$F$31</definedName>
    <definedName name="_xlnm.Print_Titles" localSheetId="4">AK!$1:$3</definedName>
    <definedName name="_xlnm.Print_Titles" localSheetId="3">GemS!$1:$4</definedName>
    <definedName name="_xlnm.Print_Titles" localSheetId="1">'GS sortiert'!$1:$3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3" l="1"/>
  <c r="E27" i="4"/>
  <c r="F27" i="4"/>
  <c r="D27" i="4"/>
  <c r="E22" i="6"/>
  <c r="F22" i="6"/>
  <c r="D22" i="6"/>
  <c r="G6" i="4" l="1"/>
  <c r="I6" i="4" s="1"/>
  <c r="C236" i="5"/>
  <c r="C237" i="5"/>
  <c r="C238" i="5"/>
  <c r="C239" i="5"/>
  <c r="C240" i="5"/>
  <c r="C241" i="5"/>
  <c r="C242" i="5"/>
  <c r="C243" i="5"/>
  <c r="C244" i="5"/>
  <c r="C245" i="5"/>
  <c r="C246" i="5"/>
  <c r="C247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04" i="5"/>
  <c r="C207" i="5"/>
  <c r="C220" i="5"/>
  <c r="C1" i="5"/>
  <c r="C2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G14" i="3"/>
  <c r="I14" i="3" s="1"/>
  <c r="G187" i="2"/>
  <c r="I187" i="2" s="1"/>
  <c r="D37" i="7"/>
  <c r="E37" i="7"/>
  <c r="G37" i="7"/>
  <c r="C37" i="7"/>
  <c r="F36" i="7"/>
  <c r="F37" i="7" s="1"/>
  <c r="F35" i="7"/>
  <c r="F34" i="7"/>
  <c r="F33" i="7"/>
  <c r="F32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H5" i="7" s="1"/>
  <c r="H6" i="7" s="1"/>
  <c r="H7" i="7" s="1"/>
  <c r="H8" i="7" s="1"/>
  <c r="H9" i="7" s="1"/>
  <c r="H10" i="7" s="1"/>
  <c r="H11" i="7" s="1"/>
  <c r="H12" i="7" s="1"/>
  <c r="H13" i="7" s="1"/>
  <c r="H14" i="7" s="1"/>
  <c r="H15" i="7" s="1"/>
  <c r="H16" i="7" s="1"/>
  <c r="H17" i="7" s="1"/>
  <c r="H18" i="7" s="1"/>
  <c r="H19" i="7" s="1"/>
  <c r="H20" i="7" s="1"/>
  <c r="H21" i="7" s="1"/>
  <c r="H22" i="7" s="1"/>
  <c r="H23" i="7" s="1"/>
  <c r="H24" i="7" s="1"/>
  <c r="H25" i="7" s="1"/>
  <c r="H26" i="7" s="1"/>
  <c r="H27" i="7" s="1"/>
  <c r="H28" i="7" s="1"/>
  <c r="H29" i="7" s="1"/>
  <c r="H30" i="7" s="1"/>
  <c r="H31" i="7" s="1"/>
  <c r="H32" i="7" s="1"/>
  <c r="H36" i="7" l="1"/>
  <c r="H34" i="7"/>
  <c r="H33" i="7"/>
  <c r="H35" i="7" s="1"/>
  <c r="G13" i="3" l="1"/>
  <c r="I13" i="3" s="1"/>
  <c r="G43" i="2"/>
  <c r="I43" i="2" s="1"/>
  <c r="G122" i="2"/>
  <c r="I122" i="2" s="1"/>
  <c r="G4" i="2"/>
  <c r="I4" i="2" s="1"/>
  <c r="G24" i="2"/>
  <c r="I24" i="2" s="1"/>
  <c r="G11" i="4"/>
  <c r="I11" i="4" s="1"/>
  <c r="C206" i="5" s="1"/>
  <c r="G10" i="4"/>
  <c r="I10" i="4" s="1"/>
  <c r="C205" i="5" s="1"/>
  <c r="G33" i="2"/>
  <c r="I33" i="2" s="1"/>
  <c r="G165" i="2"/>
  <c r="I165" i="2" s="1"/>
  <c r="G183" i="2"/>
  <c r="I183" i="2" s="1"/>
  <c r="G125" i="2"/>
  <c r="I125" i="2" s="1"/>
  <c r="G14" i="2"/>
  <c r="I14" i="2" s="1"/>
  <c r="G8" i="4"/>
  <c r="I8" i="4" s="1"/>
  <c r="F210" i="2"/>
  <c r="G198" i="2"/>
  <c r="I198" i="2" s="1"/>
  <c r="E210" i="2"/>
  <c r="D210" i="2"/>
  <c r="G21" i="6"/>
  <c r="I21" i="6" s="1"/>
  <c r="G6" i="6"/>
  <c r="I6" i="6" s="1"/>
  <c r="G9" i="3"/>
  <c r="I9" i="3" s="1"/>
  <c r="G207" i="2"/>
  <c r="I207" i="2" s="1"/>
  <c r="G13" i="4"/>
  <c r="I13" i="4" s="1"/>
  <c r="C208" i="5" s="1"/>
  <c r="G21" i="4"/>
  <c r="I21" i="4" s="1"/>
  <c r="C216" i="5" s="1"/>
  <c r="G199" i="2"/>
  <c r="I199" i="2" s="1"/>
  <c r="G191" i="2"/>
  <c r="I191" i="2" s="1"/>
  <c r="G166" i="2"/>
  <c r="I166" i="2" s="1"/>
  <c r="G79" i="2"/>
  <c r="I79" i="2" s="1"/>
  <c r="G5" i="2"/>
  <c r="I5" i="2" s="1"/>
  <c r="G127" i="2"/>
  <c r="I127" i="2" s="1"/>
  <c r="G40" i="2"/>
  <c r="I40" i="2" s="1"/>
  <c r="G22" i="2"/>
  <c r="I22" i="2" s="1"/>
  <c r="G26" i="2"/>
  <c r="I26" i="2" s="1"/>
  <c r="G98" i="2"/>
  <c r="I98" i="2" s="1"/>
  <c r="G209" i="2"/>
  <c r="G24" i="4"/>
  <c r="I24" i="4" s="1"/>
  <c r="C219" i="5" s="1"/>
  <c r="D211" i="2" l="1"/>
  <c r="G190" i="2"/>
  <c r="I190" i="2" s="1"/>
  <c r="G139" i="2"/>
  <c r="G109" i="2"/>
  <c r="I109" i="2" s="1"/>
  <c r="G203" i="2"/>
  <c r="I203" i="2" s="1"/>
  <c r="G112" i="2"/>
  <c r="I112" i="2" s="1"/>
  <c r="G23" i="4"/>
  <c r="I23" i="4" s="1"/>
  <c r="C218" i="5" s="1"/>
  <c r="G12" i="4"/>
  <c r="G12" i="2"/>
  <c r="I12" i="2" s="1"/>
  <c r="G5" i="4"/>
  <c r="I5" i="4" s="1"/>
  <c r="G18" i="3"/>
  <c r="I18" i="3" s="1"/>
  <c r="G81" i="2"/>
  <c r="I81" i="2" s="1"/>
  <c r="G185" i="2"/>
  <c r="I185" i="2" s="1"/>
  <c r="G200" i="2"/>
  <c r="I200" i="2" s="1"/>
  <c r="G194" i="2"/>
  <c r="I194" i="2" s="1"/>
  <c r="G193" i="2"/>
  <c r="I193" i="2" s="1"/>
  <c r="G182" i="2"/>
  <c r="I182" i="2" s="1"/>
  <c r="G157" i="2"/>
  <c r="I157" i="2" s="1"/>
  <c r="G138" i="2"/>
  <c r="I138" i="2" s="1"/>
  <c r="G69" i="2"/>
  <c r="G15" i="2"/>
  <c r="G9" i="2"/>
  <c r="G145" i="2"/>
  <c r="G136" i="2"/>
  <c r="G12" i="6"/>
  <c r="G10" i="6"/>
  <c r="G26" i="4"/>
  <c r="G20" i="4"/>
  <c r="G7" i="4"/>
  <c r="G17" i="3"/>
  <c r="G38" i="2"/>
  <c r="G19" i="2"/>
  <c r="G71" i="2"/>
  <c r="G111" i="2"/>
  <c r="G16" i="6"/>
  <c r="I16" i="6" s="1"/>
  <c r="G15" i="4"/>
  <c r="I15" i="4" s="1"/>
  <c r="C210" i="5" s="1"/>
  <c r="G15" i="3"/>
  <c r="I15" i="3" s="1"/>
  <c r="G128" i="2"/>
  <c r="I128" i="2" s="1"/>
  <c r="G172" i="2"/>
  <c r="I172" i="2" s="1"/>
  <c r="G206" i="2"/>
  <c r="I206" i="2" s="1"/>
  <c r="G44" i="2"/>
  <c r="I44" i="2" s="1"/>
  <c r="G163" i="2"/>
  <c r="I163" i="2" s="1"/>
  <c r="G179" i="2"/>
  <c r="I179" i="2" s="1"/>
  <c r="G177" i="2"/>
  <c r="I177" i="2" s="1"/>
  <c r="G170" i="2"/>
  <c r="I170" i="2" s="1"/>
  <c r="G154" i="2"/>
  <c r="I154" i="2" s="1"/>
  <c r="G18" i="2"/>
  <c r="G37" i="2"/>
  <c r="G6" i="2"/>
  <c r="G8" i="2"/>
  <c r="I8" i="2" s="1"/>
  <c r="G7" i="2"/>
  <c r="G10" i="2"/>
  <c r="I10" i="2" s="1"/>
  <c r="G30" i="2"/>
  <c r="G52" i="2"/>
  <c r="G21" i="2"/>
  <c r="G35" i="2"/>
  <c r="G167" i="2"/>
  <c r="I167" i="2" s="1"/>
  <c r="G42" i="2"/>
  <c r="G17" i="2"/>
  <c r="G141" i="2"/>
  <c r="G100" i="2"/>
  <c r="G54" i="2"/>
  <c r="G105" i="2"/>
  <c r="G64" i="2"/>
  <c r="G108" i="2"/>
  <c r="G142" i="2"/>
  <c r="I142" i="2" s="1"/>
  <c r="G49" i="2"/>
  <c r="G41" i="2"/>
  <c r="G61" i="2"/>
  <c r="I61" i="2" s="1"/>
  <c r="G68" i="2"/>
  <c r="G45" i="2"/>
  <c r="G53" i="2"/>
  <c r="G55" i="2"/>
  <c r="G87" i="2"/>
  <c r="G67" i="2"/>
  <c r="I67" i="2" s="1"/>
  <c r="G66" i="2"/>
  <c r="G173" i="2"/>
  <c r="G73" i="2"/>
  <c r="G90" i="2"/>
  <c r="I90" i="2" s="1"/>
  <c r="G84" i="2"/>
  <c r="I84" i="2" s="1"/>
  <c r="G56" i="2"/>
  <c r="I56" i="2" s="1"/>
  <c r="G59" i="2"/>
  <c r="I59" i="2" s="1"/>
  <c r="G34" i="2"/>
  <c r="G134" i="2"/>
  <c r="G29" i="2"/>
  <c r="G102" i="2"/>
  <c r="I102" i="2" s="1"/>
  <c r="G27" i="2"/>
  <c r="G72" i="2"/>
  <c r="G46" i="2"/>
  <c r="I46" i="2" s="1"/>
  <c r="G155" i="2"/>
  <c r="G130" i="2"/>
  <c r="G93" i="2"/>
  <c r="G28" i="2"/>
  <c r="G85" i="2"/>
  <c r="I85" i="2" s="1"/>
  <c r="G202" i="2"/>
  <c r="G119" i="2"/>
  <c r="G16" i="2"/>
  <c r="I16" i="2" s="1"/>
  <c r="G95" i="2"/>
  <c r="G75" i="2"/>
  <c r="G48" i="2"/>
  <c r="G31" i="2"/>
  <c r="G208" i="2"/>
  <c r="G178" i="2"/>
  <c r="G51" i="2"/>
  <c r="G159" i="2"/>
  <c r="G60" i="2"/>
  <c r="G91" i="2"/>
  <c r="I91" i="2" s="1"/>
  <c r="G106" i="2"/>
  <c r="I106" i="2" s="1"/>
  <c r="G133" i="2"/>
  <c r="I133" i="2" s="1"/>
  <c r="G132" i="2"/>
  <c r="I132" i="2" s="1"/>
  <c r="G78" i="2"/>
  <c r="I78" i="2" s="1"/>
  <c r="G150" i="2"/>
  <c r="G36" i="2"/>
  <c r="G169" i="2"/>
  <c r="I169" i="2" s="1"/>
  <c r="G94" i="2"/>
  <c r="G126" i="2"/>
  <c r="G65" i="2"/>
  <c r="G80" i="2"/>
  <c r="G160" i="2"/>
  <c r="G92" i="2"/>
  <c r="G76" i="2"/>
  <c r="G70" i="2"/>
  <c r="G152" i="2"/>
  <c r="G116" i="2"/>
  <c r="G137" i="2"/>
  <c r="I137" i="2" s="1"/>
  <c r="G143" i="2"/>
  <c r="G186" i="2"/>
  <c r="G148" i="2"/>
  <c r="I148" i="2" s="1"/>
  <c r="G118" i="2"/>
  <c r="G164" i="2"/>
  <c r="G153" i="2"/>
  <c r="G86" i="2"/>
  <c r="G23" i="2"/>
  <c r="G162" i="2"/>
  <c r="G168" i="2"/>
  <c r="I168" i="2" s="1"/>
  <c r="G120" i="2"/>
  <c r="G47" i="2"/>
  <c r="G104" i="2"/>
  <c r="G147" i="2"/>
  <c r="I147" i="2" s="1"/>
  <c r="G171" i="2"/>
  <c r="G88" i="2"/>
  <c r="I88" i="2" s="1"/>
  <c r="G103" i="2"/>
  <c r="G129" i="2"/>
  <c r="G99" i="2"/>
  <c r="G189" i="2"/>
  <c r="G144" i="2"/>
  <c r="G174" i="2"/>
  <c r="G140" i="2"/>
  <c r="G151" i="2"/>
  <c r="G175" i="2"/>
  <c r="G158" i="2"/>
  <c r="G115" i="2"/>
  <c r="G197" i="2"/>
  <c r="G114" i="2"/>
  <c r="G195" i="2"/>
  <c r="G89" i="2"/>
  <c r="G188" i="2"/>
  <c r="G205" i="2"/>
  <c r="G201" i="2"/>
  <c r="I201" i="2" s="1"/>
  <c r="G8" i="6"/>
  <c r="I8" i="6" s="1"/>
  <c r="G5" i="6"/>
  <c r="I5" i="6" s="1"/>
  <c r="G11" i="6"/>
  <c r="I11" i="6" s="1"/>
  <c r="G18" i="4"/>
  <c r="I18" i="4" s="1"/>
  <c r="C213" i="5" s="1"/>
  <c r="G9" i="6"/>
  <c r="I9" i="6" s="1"/>
  <c r="G8" i="3"/>
  <c r="I8" i="3" s="1"/>
  <c r="G5" i="3"/>
  <c r="I5" i="3" s="1"/>
  <c r="G7" i="3"/>
  <c r="I7" i="3" s="1"/>
  <c r="G19" i="6"/>
  <c r="I19" i="6" s="1"/>
  <c r="G22" i="4"/>
  <c r="I22" i="4" s="1"/>
  <c r="C217" i="5" s="1"/>
  <c r="G19" i="4"/>
  <c r="I19" i="4" s="1"/>
  <c r="C214" i="5" s="1"/>
  <c r="G18" i="6"/>
  <c r="I18" i="6" s="1"/>
  <c r="G121" i="2"/>
  <c r="I121" i="2" s="1"/>
  <c r="G176" i="2"/>
  <c r="I176" i="2" s="1"/>
  <c r="G149" i="2"/>
  <c r="I149" i="2" s="1"/>
  <c r="I69" i="2" l="1"/>
  <c r="I15" i="2"/>
  <c r="I9" i="2"/>
  <c r="I145" i="2"/>
  <c r="I136" i="2"/>
  <c r="I48" i="2"/>
  <c r="I12" i="6"/>
  <c r="I10" i="6"/>
  <c r="I26" i="4"/>
  <c r="C221" i="5" s="1"/>
  <c r="I20" i="4"/>
  <c r="C215" i="5" s="1"/>
  <c r="I7" i="4"/>
  <c r="I17" i="3"/>
  <c r="I38" i="2"/>
  <c r="I19" i="2"/>
  <c r="I71" i="2"/>
  <c r="I111" i="2"/>
  <c r="I73" i="2"/>
  <c r="I99" i="2"/>
  <c r="I114" i="2" l="1"/>
  <c r="G17" i="6"/>
  <c r="I17" i="6" s="1"/>
  <c r="I87" i="2" l="1"/>
  <c r="I116" i="2" l="1"/>
  <c r="G184" i="2" l="1"/>
  <c r="I184" i="2" s="1"/>
  <c r="G58" i="2"/>
  <c r="I58" i="2" s="1"/>
  <c r="G123" i="2"/>
  <c r="I123" i="2" s="1"/>
  <c r="G117" i="2"/>
  <c r="I117" i="2" s="1"/>
  <c r="G146" i="2"/>
  <c r="I146" i="2" s="1"/>
  <c r="G135" i="2" l="1"/>
  <c r="I135" i="2" s="1"/>
  <c r="G97" i="2"/>
  <c r="I97" i="2" s="1"/>
  <c r="G124" i="2"/>
  <c r="I124" i="2" s="1"/>
  <c r="I120" i="2" l="1"/>
  <c r="G96" i="2" l="1"/>
  <c r="I96" i="2" s="1"/>
  <c r="I174" i="2" l="1"/>
  <c r="G131" i="2"/>
  <c r="I131" i="2" s="1"/>
  <c r="I68" i="2" l="1"/>
  <c r="G50" i="2"/>
  <c r="I50" i="2" s="1"/>
  <c r="I92" i="2" l="1"/>
  <c r="I64" i="2"/>
  <c r="G101" i="2"/>
  <c r="I101" i="2" s="1"/>
  <c r="I208" i="2"/>
  <c r="I118" i="2"/>
  <c r="I21" i="2"/>
  <c r="I47" i="2" l="1"/>
  <c r="I195" i="2"/>
  <c r="G74" i="2"/>
  <c r="I74" i="2" s="1"/>
  <c r="I162" i="2"/>
  <c r="G192" i="2"/>
  <c r="I192" i="2" s="1"/>
  <c r="I72" i="2"/>
  <c r="G110" i="2"/>
  <c r="I160" i="2"/>
  <c r="I31" i="2"/>
  <c r="G11" i="2"/>
  <c r="I11" i="2" s="1"/>
  <c r="G196" i="2"/>
  <c r="I196" i="2" s="1"/>
  <c r="I108" i="2"/>
  <c r="I151" i="2"/>
  <c r="G20" i="2"/>
  <c r="I20" i="2" s="1"/>
  <c r="G83" i="2"/>
  <c r="I83" i="2" s="1"/>
  <c r="I105" i="2"/>
  <c r="G16" i="4" l="1"/>
  <c r="I16" i="4" s="1"/>
  <c r="C211" i="5" s="1"/>
  <c r="G15" i="6" l="1"/>
  <c r="I15" i="6" s="1"/>
  <c r="I27" i="2" l="1"/>
  <c r="G10" i="3" l="1"/>
  <c r="I10" i="3" s="1"/>
  <c r="I171" i="2" l="1"/>
  <c r="G16" i="3" l="1"/>
  <c r="I16" i="3" s="1"/>
  <c r="G181" i="2" l="1"/>
  <c r="I181" i="2" s="1"/>
  <c r="G180" i="2" l="1"/>
  <c r="I180" i="2" s="1"/>
  <c r="G11" i="3" l="1"/>
  <c r="I11" i="3" s="1"/>
  <c r="I140" i="2" l="1"/>
  <c r="G63" i="2" l="1"/>
  <c r="I63" i="2" s="1"/>
  <c r="I104" i="2"/>
  <c r="I153" i="2"/>
  <c r="I143" i="2"/>
  <c r="I54" i="2"/>
  <c r="I75" i="2"/>
  <c r="I144" i="2"/>
  <c r="G57" i="2"/>
  <c r="I57" i="2" s="1"/>
  <c r="I159" i="2"/>
  <c r="I37" i="2"/>
  <c r="G32" i="2"/>
  <c r="I32" i="2" s="1"/>
  <c r="G82" i="2"/>
  <c r="I82" i="2" s="1"/>
  <c r="I41" i="2"/>
  <c r="I175" i="2"/>
  <c r="G14" i="4" l="1"/>
  <c r="I14" i="4" s="1"/>
  <c r="C209" i="5" s="1"/>
  <c r="I173" i="2"/>
  <c r="G12" i="3"/>
  <c r="I12" i="3" s="1"/>
  <c r="I6" i="2"/>
  <c r="I51" i="2"/>
  <c r="I205" i="2"/>
  <c r="I34" i="2"/>
  <c r="I130" i="2"/>
  <c r="G107" i="2"/>
  <c r="I107" i="2" s="1"/>
  <c r="I103" i="2" l="1"/>
  <c r="G13" i="6"/>
  <c r="I13" i="6" s="1"/>
  <c r="I95" i="2"/>
  <c r="I158" i="2"/>
  <c r="I100" i="2" l="1"/>
  <c r="E20" i="3" l="1"/>
  <c r="D20" i="3"/>
  <c r="G39" i="2"/>
  <c r="I39" i="2" s="1"/>
  <c r="G25" i="4" l="1"/>
  <c r="I164" i="2" l="1"/>
  <c r="I126" i="2" l="1"/>
  <c r="E11" i="1" l="1"/>
  <c r="D11" i="1"/>
  <c r="G14" i="6"/>
  <c r="I14" i="6" s="1"/>
  <c r="G20" i="6"/>
  <c r="I20" i="6" s="1"/>
  <c r="E10" i="1"/>
  <c r="D10" i="1"/>
  <c r="C10" i="1"/>
  <c r="G17" i="4"/>
  <c r="I17" i="4" s="1"/>
  <c r="C212" i="5" s="1"/>
  <c r="G9" i="4"/>
  <c r="E12" i="1"/>
  <c r="D12" i="1"/>
  <c r="G19" i="3"/>
  <c r="I19" i="3" s="1"/>
  <c r="G6" i="3"/>
  <c r="I6" i="3" s="1"/>
  <c r="E9" i="1"/>
  <c r="D9" i="1"/>
  <c r="C9" i="1"/>
  <c r="I189" i="2"/>
  <c r="G113" i="2"/>
  <c r="I113" i="2" s="1"/>
  <c r="I152" i="2"/>
  <c r="I202" i="2"/>
  <c r="I188" i="2"/>
  <c r="I178" i="2"/>
  <c r="I134" i="2"/>
  <c r="I115" i="2"/>
  <c r="G156" i="2"/>
  <c r="I156" i="2" s="1"/>
  <c r="I66" i="2"/>
  <c r="G161" i="2"/>
  <c r="I161" i="2" s="1"/>
  <c r="I129" i="2"/>
  <c r="I89" i="2"/>
  <c r="I197" i="2"/>
  <c r="I45" i="2"/>
  <c r="I76" i="2"/>
  <c r="I119" i="2"/>
  <c r="G204" i="2"/>
  <c r="I204" i="2" s="1"/>
  <c r="I150" i="2"/>
  <c r="I186" i="2"/>
  <c r="I70" i="2"/>
  <c r="I60" i="2"/>
  <c r="I93" i="2"/>
  <c r="I65" i="2"/>
  <c r="I23" i="2"/>
  <c r="I7" i="2"/>
  <c r="I141" i="2"/>
  <c r="G25" i="2"/>
  <c r="I25" i="2" s="1"/>
  <c r="G13" i="2"/>
  <c r="I13" i="2" s="1"/>
  <c r="I94" i="2"/>
  <c r="I36" i="2"/>
  <c r="I42" i="2"/>
  <c r="G77" i="2"/>
  <c r="I77" i="2" s="1"/>
  <c r="I17" i="2"/>
  <c r="I18" i="2"/>
  <c r="I155" i="2"/>
  <c r="I86" i="2"/>
  <c r="I55" i="2"/>
  <c r="G62" i="2"/>
  <c r="I62" i="2" s="1"/>
  <c r="I52" i="2"/>
  <c r="I49" i="2"/>
  <c r="I53" i="2"/>
  <c r="I29" i="2"/>
  <c r="I30" i="2"/>
  <c r="I35" i="2"/>
  <c r="I80" i="2"/>
  <c r="I28" i="2"/>
  <c r="E28" i="1"/>
  <c r="D28" i="1"/>
  <c r="C28" i="1"/>
  <c r="B28" i="1"/>
  <c r="F27" i="1"/>
  <c r="F26" i="1"/>
  <c r="F25" i="1"/>
  <c r="F24" i="1"/>
  <c r="B13" i="1"/>
  <c r="C11" i="1" l="1"/>
  <c r="F11" i="1" s="1"/>
  <c r="D23" i="6"/>
  <c r="F28" i="1"/>
  <c r="F10" i="1"/>
  <c r="D28" i="4"/>
  <c r="D13" i="1"/>
  <c r="D21" i="3"/>
  <c r="C12" i="1"/>
  <c r="E13" i="1"/>
  <c r="F9" i="1"/>
  <c r="C13" i="1" l="1"/>
  <c r="F12" i="1"/>
  <c r="F13" i="1" s="1"/>
</calcChain>
</file>

<file path=xl/sharedStrings.xml><?xml version="1.0" encoding="utf-8"?>
<sst xmlns="http://schemas.openxmlformats.org/spreadsheetml/2006/main" count="1157" uniqueCount="555">
  <si>
    <t>Endstand</t>
  </si>
  <si>
    <t>der Schulen in Schleswig-Holstein</t>
  </si>
  <si>
    <t>Gruppe</t>
  </si>
  <si>
    <t xml:space="preserve">Anzahl </t>
  </si>
  <si>
    <t>15 min</t>
  </si>
  <si>
    <t>30 min</t>
  </si>
  <si>
    <t>60 min</t>
  </si>
  <si>
    <t>Teilnehmer</t>
  </si>
  <si>
    <t>Grundschulen</t>
  </si>
  <si>
    <t>Gemeinschafts-schulen ohne Oberstufe</t>
  </si>
  <si>
    <t>Förderzentren</t>
  </si>
  <si>
    <t>Gymnasien / Gemeinschafts-/ Berufsschulen</t>
  </si>
  <si>
    <t>Summen</t>
  </si>
  <si>
    <t>zum Vergleich:</t>
  </si>
  <si>
    <t>Regionalschulen Hauptschulen/ Realschulen</t>
  </si>
  <si>
    <t>Stand:</t>
  </si>
  <si>
    <t xml:space="preserve"> Grundschulen</t>
  </si>
  <si>
    <t>Nr.</t>
  </si>
  <si>
    <t>Schule</t>
  </si>
  <si>
    <t>Kreis</t>
  </si>
  <si>
    <t>Punkte</t>
  </si>
  <si>
    <t>Schüler -zahl</t>
  </si>
  <si>
    <t>Index</t>
  </si>
  <si>
    <t>Nordfriesland</t>
  </si>
  <si>
    <t>Dalbek-Schule, Börnsen</t>
  </si>
  <si>
    <t>Lauenburg</t>
  </si>
  <si>
    <t>Pinneberg</t>
  </si>
  <si>
    <t>Grundschule Hüttener Berge</t>
  </si>
  <si>
    <t>RD/Eck</t>
  </si>
  <si>
    <t>Grundschule Ellerau</t>
  </si>
  <si>
    <t>Segeberg</t>
  </si>
  <si>
    <t>Carl-Orff-Schule, Bargteheide</t>
  </si>
  <si>
    <t>Stormarn</t>
  </si>
  <si>
    <t>Stadtschule Bad Oldesloe</t>
  </si>
  <si>
    <t>Grundschule Oeversee</t>
  </si>
  <si>
    <t>SL/FL</t>
  </si>
  <si>
    <t>Grundschule Wacken</t>
  </si>
  <si>
    <t>Steinburg</t>
  </si>
  <si>
    <t>Grundschule des Amtes Achterwehr/Bredenbek</t>
  </si>
  <si>
    <t>Grundschule Neuengörs</t>
  </si>
  <si>
    <t>RD/ECK</t>
  </si>
  <si>
    <t>Grundschule Bargenstedt-Schafstedt</t>
  </si>
  <si>
    <t>Dithmarschen</t>
  </si>
  <si>
    <t>Grundschule Kremperheide</t>
  </si>
  <si>
    <t>Nis-Albrecht-Johannsen-Schule</t>
  </si>
  <si>
    <t>Heinrich-Andresen-Schule Sterup</t>
  </si>
  <si>
    <t>Grundschule Bad Schwartau</t>
  </si>
  <si>
    <t>Ostholstein</t>
  </si>
  <si>
    <t>Grundschule Wanderup</t>
  </si>
  <si>
    <t>Grundschule Hohenaspe</t>
  </si>
  <si>
    <t>Plön</t>
  </si>
  <si>
    <t>Grundschule Tangstedt</t>
  </si>
  <si>
    <t>Grundschule an der Bake, Mönkeberg</t>
  </si>
  <si>
    <t>Grundschule Eidertal</t>
  </si>
  <si>
    <t>Grundschule Hamberge</t>
  </si>
  <si>
    <t>Friedrich-Paulsen-Schule Langenhorn</t>
  </si>
  <si>
    <t>Grundschule Elpersbüttel-Barlt</t>
  </si>
  <si>
    <t>Grundschule Mühlenberg, Quickborn</t>
  </si>
  <si>
    <t>Kiel</t>
  </si>
  <si>
    <t>Grundschule Munkbrarup</t>
  </si>
  <si>
    <t>Gertrud-Lege-Schule, Reinbek</t>
  </si>
  <si>
    <t>Grundschule Breklum-Bredstedt-Bordelum</t>
  </si>
  <si>
    <t>Maria-Jessen-Schule</t>
  </si>
  <si>
    <t>Lübeck</t>
  </si>
  <si>
    <t>Grundschule Klosterbergen</t>
  </si>
  <si>
    <t>Grundschule Alt Duvenstedt</t>
  </si>
  <si>
    <t>Dörfergemeinschaftsschule Probsteierhagen</t>
  </si>
  <si>
    <t>Grundschule Krempe</t>
  </si>
  <si>
    <t>Grundschule Schlamersdorf</t>
  </si>
  <si>
    <t>Grundschule Kieholm</t>
  </si>
  <si>
    <t>Grundschule Osdorf</t>
  </si>
  <si>
    <t>Grundschule Barkauer Land</t>
  </si>
  <si>
    <t>Grundschule Lüttenheid</t>
  </si>
  <si>
    <t>Fritz-Reuter Schule</t>
  </si>
  <si>
    <t>Grundschule Schellhorn-Trent</t>
  </si>
  <si>
    <t>Grundschule Goldenbek</t>
  </si>
  <si>
    <t>Grundschule Alte Alster</t>
  </si>
  <si>
    <t>Peter-Lunding-Schule</t>
  </si>
  <si>
    <t>Johann-Hinrich-Fehrs-Schule</t>
  </si>
  <si>
    <t>Neumünster</t>
  </si>
  <si>
    <t>James-Krüss-Schule</t>
  </si>
  <si>
    <t>Lütte School, Henstedt-Ulzburg</t>
  </si>
  <si>
    <t>Rodomstorschule, Plön</t>
  </si>
  <si>
    <t>Grundschule Groß Kummerfeld</t>
  </si>
  <si>
    <t>Grundschule Brokstedt</t>
  </si>
  <si>
    <t>Alwin-Lensch-Schule Niebüll</t>
  </si>
  <si>
    <t>Schule Rotenhof</t>
  </si>
  <si>
    <t>Grundschule Bönebüttel</t>
  </si>
  <si>
    <t>Grundschule Kronsburg</t>
  </si>
  <si>
    <t>Grundschule d. Amtes Hohner Harde</t>
  </si>
  <si>
    <t>Grundschule Treia</t>
  </si>
  <si>
    <t>Grundschule Wrist</t>
  </si>
  <si>
    <t>Grundschule Seth</t>
  </si>
  <si>
    <t>Grundschule Hafenstraße Elmshorn</t>
  </si>
  <si>
    <t xml:space="preserve">Grundschule Brunsbüttel-West </t>
  </si>
  <si>
    <t>Grundschule an der Linde Leck</t>
  </si>
  <si>
    <t>Flensburg</t>
  </si>
  <si>
    <t>Heinrich-Rantzau-Schule</t>
  </si>
  <si>
    <t>Christliche Schule Kiel</t>
  </si>
  <si>
    <t>Waldschule Groß Grönau</t>
  </si>
  <si>
    <t>Grundschule Strande</t>
  </si>
  <si>
    <t>Grundschule Kuddewörde</t>
  </si>
  <si>
    <t>Grundschule Rantrum</t>
  </si>
  <si>
    <t>Grundschule Borgstedt</t>
  </si>
  <si>
    <t>Grundschule Alveslohe</t>
  </si>
  <si>
    <t>Grundschule d. Schulverbandes Stapelholm, Erfte</t>
  </si>
  <si>
    <t>Grundschule Medelby</t>
  </si>
  <si>
    <t>Grundschule Borstel-Hohenraden</t>
  </si>
  <si>
    <t>Grundschule Wilstermarsch</t>
  </si>
  <si>
    <t>Grundschule Utkiek</t>
  </si>
  <si>
    <t>Julianka-Schule Heiligenstedten</t>
  </si>
  <si>
    <t>Schule auf der Rude</t>
  </si>
  <si>
    <t>Grundschule Süderlügum</t>
  </si>
  <si>
    <t>Friedrich-Ebert-Schule Preetz</t>
  </si>
  <si>
    <t>Grundschule Wittorf</t>
  </si>
  <si>
    <t xml:space="preserve">Grundschule Obereider </t>
  </si>
  <si>
    <t>Grundschule Moorrege</t>
  </si>
  <si>
    <t>Grundschule Grömitz</t>
  </si>
  <si>
    <t>Gesamtteilnehmer</t>
  </si>
  <si>
    <t>Gymnasien/Gemeinschaftsschulen mit Oberstufe/Berufl.Schulen</t>
  </si>
  <si>
    <t>Ostsee-Gymnasium</t>
  </si>
  <si>
    <t>Altes Gymnasium Flensburg</t>
  </si>
  <si>
    <t>Gymnasium Brunsbüttel</t>
  </si>
  <si>
    <t>GS157</t>
  </si>
  <si>
    <t>Gemeinschaftsschule Friedrichsort</t>
  </si>
  <si>
    <t>Summen:</t>
  </si>
  <si>
    <t>Gesamtteilnehmer:</t>
  </si>
  <si>
    <t>Gemeinschaftsschulen ohne Oberstufe</t>
  </si>
  <si>
    <t xml:space="preserve">Emanuel-Geibel-Schule </t>
  </si>
  <si>
    <t>Gemeinschaftschule Hoffmann-von-Fallersleben</t>
  </si>
  <si>
    <t>Grundschule Sieversdorf</t>
  </si>
  <si>
    <t>Grundschule am Wald</t>
  </si>
  <si>
    <t>Evangelische Schule Gülzow</t>
  </si>
  <si>
    <t>Grundschule Holtenau</t>
  </si>
  <si>
    <t>Grundschule Mühlenredder, Reinbek</t>
  </si>
  <si>
    <t>Grundschule Thesdorf</t>
  </si>
  <si>
    <t>Boy-Lornsen-Grundschule</t>
  </si>
  <si>
    <t>Grundschule Surendorf</t>
  </si>
  <si>
    <t>Grundschule Cleverbrück</t>
  </si>
  <si>
    <t>Schule Lauerholz</t>
  </si>
  <si>
    <t>Mühlenweg-Schule</t>
  </si>
  <si>
    <t>Schule Ramsharde</t>
  </si>
  <si>
    <t>Schule Falkenfeld</t>
  </si>
  <si>
    <t>Gemeinschaftsschule Wilster</t>
  </si>
  <si>
    <t>Matthias-Leithoff-Schule</t>
  </si>
  <si>
    <t>Bramau-Schule</t>
  </si>
  <si>
    <t>Schule Hochfeld</t>
  </si>
  <si>
    <t>Schule am Papenmoor</t>
  </si>
  <si>
    <t xml:space="preserve">Berend-Schröder-Schule </t>
  </si>
  <si>
    <t>Steinburg-Schule</t>
  </si>
  <si>
    <t>Alexander-von-Humboldt-Schule</t>
  </si>
  <si>
    <t xml:space="preserve"> Förderzentren</t>
  </si>
  <si>
    <t xml:space="preserve">Entwicklung der Teilnehmerzahlen am Laufabzeichenwettbewerb </t>
  </si>
  <si>
    <t>Jahr</t>
  </si>
  <si>
    <t>Stufe 1 [15 min]</t>
  </si>
  <si>
    <t>Stufe 2 [30 min]</t>
  </si>
  <si>
    <t>Stufe 3 [60 min]</t>
  </si>
  <si>
    <t>Gesamt</t>
  </si>
  <si>
    <t>Anzahl Schulen</t>
  </si>
  <si>
    <t>2017/18</t>
  </si>
  <si>
    <t>2018/19</t>
  </si>
  <si>
    <t>2019/20</t>
  </si>
  <si>
    <t>Grundschule Hainholz</t>
  </si>
  <si>
    <t>Grundschule am Koggenweg</t>
  </si>
  <si>
    <t>Amalie-Sieveking-Schule</t>
  </si>
  <si>
    <t>Schülerschule Pinneberg</t>
  </si>
  <si>
    <t>Kaiser-Karl-Schule, Itzehoe</t>
  </si>
  <si>
    <t>Stormarnschule Ahrensburg</t>
  </si>
  <si>
    <t>Lutherschule</t>
  </si>
  <si>
    <t>2020/21</t>
  </si>
  <si>
    <t>2021/22</t>
  </si>
  <si>
    <t>Goethe-Schule Quickborn</t>
  </si>
  <si>
    <t>Theodor-Storm-Schule Husum</t>
  </si>
  <si>
    <t>OGGS Gottfried-Keller</t>
  </si>
  <si>
    <t>Grundschule Stapelfeld</t>
  </si>
  <si>
    <t>Breitenauschule Plön</t>
  </si>
  <si>
    <t>Klaus-Goth-Schule Husum</t>
  </si>
  <si>
    <t>Astrid-Lindgren-Schule Sörup</t>
  </si>
  <si>
    <t>Klaus-Goth-Schule Bad Oldesloe</t>
  </si>
  <si>
    <t>Schule am Park, Hohenwestedt</t>
  </si>
  <si>
    <t>Otto-Thiesen-Schule Ostenfeld</t>
  </si>
  <si>
    <t>Helene-Lange-Gymnasium</t>
  </si>
  <si>
    <t>Grundschule Groß Steinrade</t>
  </si>
  <si>
    <t>Matthias-Claudius-Schule</t>
  </si>
  <si>
    <t>Grundschule Heist</t>
  </si>
  <si>
    <t>Grundschule Fahrenkrug</t>
  </si>
  <si>
    <t>Grundschule an der Schwale</t>
  </si>
  <si>
    <t>Bürgerschule Husum</t>
  </si>
  <si>
    <t>Schule  im Grünen Großsolt</t>
  </si>
  <si>
    <t>Rüm-Hart-Schule</t>
  </si>
  <si>
    <t>Reimer-Bull-Schule</t>
  </si>
  <si>
    <t>Grundschule West</t>
  </si>
  <si>
    <t>Helene-Lange-Schule Pinneberg</t>
  </si>
  <si>
    <t>Theodor-Heuss-Schule</t>
  </si>
  <si>
    <t>Schule Marli</t>
  </si>
  <si>
    <t>Sprottenschule</t>
  </si>
  <si>
    <t>Franz Claudius Schule</t>
  </si>
  <si>
    <t>Gymnasium Schwarzenbek</t>
  </si>
  <si>
    <t>Grundschule Willinghusen</t>
  </si>
  <si>
    <t>Grundschule Lütjensee</t>
  </si>
  <si>
    <t>Dörfergemeinschaftsschule Am Struckteich,Zarpen</t>
  </si>
  <si>
    <t>Grundschule Großenwiehe</t>
  </si>
  <si>
    <t>Grundschule Grube</t>
  </si>
  <si>
    <t>Grundschule Karby</t>
  </si>
  <si>
    <t>Grundschule Op de Host</t>
  </si>
  <si>
    <t>Grundschule Owschlag</t>
  </si>
  <si>
    <t>Johannes-Gutenberg-Schule Bargteheide</t>
  </si>
  <si>
    <t>Kaland-Schule</t>
  </si>
  <si>
    <t>Luettschool Drelsdorf-Joldelund</t>
  </si>
  <si>
    <t>Otfried-Preußler-Schule Pansdorf</t>
  </si>
  <si>
    <t>Astrid-Lindgren-Schule Lübeck</t>
  </si>
  <si>
    <t>Gemeinschaftsschule Altenholz</t>
  </si>
  <si>
    <t>Elbschule Glückstadt</t>
  </si>
  <si>
    <t>Gemeinschaftsschule Probstei</t>
  </si>
  <si>
    <t>Grundschule Ratzeburg</t>
  </si>
  <si>
    <t>Bürgerschule Glückstadt</t>
  </si>
  <si>
    <t>Utholm Schule</t>
  </si>
  <si>
    <t>Grundschule an den Salzwiesen</t>
  </si>
  <si>
    <t>Wulf-Isebrand-Schule</t>
  </si>
  <si>
    <t>Till-Eulenspiegel-Schule</t>
  </si>
  <si>
    <t>Grundschule Pestalozzischule</t>
  </si>
  <si>
    <t xml:space="preserve">Siegfried-Lenz-Schule Handewitt </t>
  </si>
  <si>
    <t>Liliencronschule, Lägerdorf</t>
  </si>
  <si>
    <t>Freie Grundschule Quickborn</t>
  </si>
  <si>
    <t>Grundschule Wellenkamp</t>
  </si>
  <si>
    <t>Grundschule d. Amtes Breitenfelde</t>
  </si>
  <si>
    <t>Regenbogenschule OT Satrup</t>
  </si>
  <si>
    <t>Grundschule am Lakweg</t>
  </si>
  <si>
    <t>Kirsten Boie Schule</t>
  </si>
  <si>
    <t>Timm-Kröger-Schule Elmshorn</t>
  </si>
  <si>
    <t>Falkenberg Schule</t>
  </si>
  <si>
    <t>Grundschule am Schwentinepark</t>
  </si>
  <si>
    <t>Lütt Dörp School Witzwort</t>
  </si>
  <si>
    <t>Grundschule Kiebitzreihe</t>
  </si>
  <si>
    <t>Schule am Hasenstieg</t>
  </si>
  <si>
    <t>Astrid-Lindgren-Grundschule Schwentinental</t>
  </si>
  <si>
    <t>Grundschule Am Reesenbüttel</t>
  </si>
  <si>
    <t>Grundschule Pellwormstraße</t>
  </si>
  <si>
    <t>Schule am Sonderburger Platz</t>
  </si>
  <si>
    <t>Schule Mittelschwansen, Waabs</t>
  </si>
  <si>
    <t>Stadtschule Travemünde</t>
  </si>
  <si>
    <t>Theodor-Storm-Schule, Segeberg</t>
  </si>
  <si>
    <t>Erich-Kästner-Schule, Silberstedt</t>
  </si>
  <si>
    <t>Gemeinschaftsschule am Seminarweg</t>
  </si>
  <si>
    <t>Grundschule an den Eichen</t>
  </si>
  <si>
    <t>Grundschule Steinbergkirche</t>
  </si>
  <si>
    <t>Grundschule Altgemeinde, Schenefeld</t>
  </si>
  <si>
    <t>15 Min</t>
  </si>
  <si>
    <t>30 Min</t>
  </si>
  <si>
    <t>60 Min</t>
  </si>
  <si>
    <t>Astrid-Lindgren-Grundschule Büdelsdorf</t>
  </si>
  <si>
    <t>Grundschule Schwartbuck</t>
  </si>
  <si>
    <t>Grundschule am Storchennest</t>
  </si>
  <si>
    <t>Grundschule Föhr-Land</t>
  </si>
  <si>
    <t>Grundschule an der Schäferkoppel</t>
  </si>
  <si>
    <t>GGS Heikendorf</t>
  </si>
  <si>
    <t>GS Neustädter Bucht</t>
  </si>
  <si>
    <t>Peter-Ustinov-Schule</t>
  </si>
  <si>
    <t>Grundschule Tetenhusen</t>
  </si>
  <si>
    <t xml:space="preserve">Waldschule </t>
  </si>
  <si>
    <t>Leibnitz-Gymnasium</t>
  </si>
  <si>
    <t>Vyk Danske Skole</t>
  </si>
  <si>
    <t>Holstentor GGS</t>
  </si>
  <si>
    <t>Gerhard-Hilgendorf-Schule</t>
  </si>
  <si>
    <t>Pestalozzi-Schule</t>
  </si>
  <si>
    <t>Förderzentrum Süderdithmarschen</t>
  </si>
  <si>
    <t>Förderzentrum Schönkirchen</t>
  </si>
  <si>
    <t>Grundschule Hemdingen</t>
  </si>
  <si>
    <t>Störtalcampus Oelixdorf</t>
  </si>
  <si>
    <t>Rudolf-Steiner-Schule</t>
  </si>
  <si>
    <t>Ostsee-GS Scharbeutz</t>
  </si>
  <si>
    <t>Gottfried-Semper-Schule</t>
  </si>
  <si>
    <t>Grundschule Nobiskrug</t>
  </si>
  <si>
    <t>Grundschule Alter Landweg</t>
  </si>
  <si>
    <t>Grundschule Glücksburg</t>
  </si>
  <si>
    <t>Schule Neuwerk</t>
  </si>
  <si>
    <t>1.</t>
  </si>
  <si>
    <t>3.</t>
  </si>
  <si>
    <t>24.</t>
  </si>
  <si>
    <t>35.</t>
  </si>
  <si>
    <t>29.</t>
  </si>
  <si>
    <t>26.</t>
  </si>
  <si>
    <t>45.</t>
  </si>
  <si>
    <t>54.</t>
  </si>
  <si>
    <t>61.</t>
  </si>
  <si>
    <t>50.</t>
  </si>
  <si>
    <t>81.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</si>
  <si>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</si>
  <si>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</si>
  <si>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</si>
  <si>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</si>
  <si>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</si>
  <si>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</si>
  <si>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</si>
  <si>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</si>
  <si>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</si>
  <si>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</si>
  <si>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</si>
  <si>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</si>
  <si>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</si>
  <si>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</si>
  <si>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</si>
  <si>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</si>
  <si>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</si>
  <si>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</si>
  <si>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</si>
  <si>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</si>
  <si>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</si>
  <si>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25.</t>
  </si>
  <si>
    <t>27.</t>
  </si>
  <si>
    <t>28.</t>
  </si>
  <si>
    <t>30.</t>
  </si>
  <si>
    <t>31.</t>
  </si>
  <si>
    <t>32.</t>
  </si>
  <si>
    <t>33.</t>
  </si>
  <si>
    <t>34.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</si>
  <si>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</si>
  <si>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</si>
  <si>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</si>
  <si>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</si>
  <si>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</si>
  <si>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</si>
  <si>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</si>
  <si>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</si>
  <si>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</si>
  <si>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46.</t>
  </si>
  <si>
    <t>47.</t>
  </si>
  <si>
    <t>48.</t>
  </si>
  <si>
    <t>49.</t>
  </si>
  <si>
    <t>51.</t>
  </si>
  <si>
    <t>52.</t>
  </si>
  <si>
    <t>53.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</si>
  <si>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</si>
  <si>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</si>
  <si>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</si>
  <si>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</si>
  <si>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</si>
  <si>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</si>
  <si>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</si>
  <si>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</si>
  <si>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</si>
  <si>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</si>
  <si>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</si>
  <si>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</si>
  <si>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</si>
  <si>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</si>
  <si>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</si>
  <si>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</si>
  <si>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</si>
  <si>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</si>
  <si>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</si>
  <si>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</si>
  <si>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</si>
  <si>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</si>
  <si>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</si>
  <si>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</si>
  <si>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</si>
  <si>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</si>
  <si>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</si>
  <si>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</si>
  <si>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</si>
  <si>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</si>
  <si>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</si>
  <si>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</si>
  <si>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</si>
  <si>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</si>
  <si>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</si>
  <si>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</si>
  <si>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</si>
  <si>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</si>
  <si>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</si>
  <si>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</si>
  <si>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</si>
  <si>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</si>
  <si>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</si>
  <si>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</si>
  <si>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</si>
  <si>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</si>
  <si>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</si>
  <si>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</si>
  <si>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</si>
  <si>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</si>
  <si>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</si>
  <si>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</si>
  <si>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</si>
  <si>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</si>
  <si>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</si>
  <si>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</si>
  <si>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</si>
  <si>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</si>
  <si>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</si>
  <si>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</si>
  <si>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</si>
  <si>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</si>
  <si>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</si>
  <si>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</si>
  <si>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</si>
  <si>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</si>
  <si>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</si>
  <si>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</si>
  <si>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</si>
  <si>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</si>
  <si>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</si>
  <si>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</si>
  <si>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</si>
  <si>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</si>
  <si>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</si>
  <si>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</si>
  <si>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</si>
  <si>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</si>
  <si>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</si>
  <si>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</si>
  <si>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</si>
  <si>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</si>
  <si>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</si>
  <si>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</si>
  <si>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</si>
  <si>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</si>
  <si>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</si>
  <si>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</si>
  <si>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</si>
  <si>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</si>
  <si>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</si>
  <si>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</si>
  <si>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</si>
  <si>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</si>
  <si>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</si>
  <si>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</si>
  <si>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</si>
  <si>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</si>
  <si>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</si>
  <si>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</si>
  <si>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</si>
  <si>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</si>
  <si>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</si>
  <si>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</si>
  <si>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</si>
  <si>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</si>
  <si>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</si>
  <si>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</si>
  <si>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</si>
  <si>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</si>
  <si>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</si>
  <si>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</si>
  <si>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</si>
  <si>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</si>
  <si>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</si>
  <si>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</si>
  <si>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</si>
  <si>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Schule am Steinautal</t>
  </si>
  <si>
    <t>175.</t>
  </si>
  <si>
    <t>176.</t>
  </si>
  <si>
    <t>Ernst-Barlach-Gymnasium</t>
  </si>
  <si>
    <t>177.</t>
  </si>
  <si>
    <t>Gemeinschaftsschule Achter de Weiden</t>
  </si>
  <si>
    <t>178.</t>
  </si>
  <si>
    <t>179.</t>
  </si>
  <si>
    <t>180.</t>
  </si>
  <si>
    <t>Laufabzeichenwettbewerb 2025/2026</t>
  </si>
  <si>
    <t>Theodor-Storm-Dörfergemeinschaftsschule Hanerau-Hademarschen</t>
  </si>
  <si>
    <t>Grundschule Wahlstedt</t>
  </si>
  <si>
    <t>Grundschule Silberberg</t>
  </si>
  <si>
    <t>Grundschule Giekau</t>
  </si>
  <si>
    <t>James-Krüss-Schule Helgoland</t>
  </si>
  <si>
    <t>Theodor-Storm-Schule Heiligenhafen</t>
  </si>
  <si>
    <t>181.</t>
  </si>
  <si>
    <t>182.</t>
  </si>
  <si>
    <t>183.</t>
  </si>
  <si>
    <t>184.</t>
  </si>
  <si>
    <t>185.</t>
  </si>
  <si>
    <t>Fritz-Reuter Schule Tornesch</t>
  </si>
  <si>
    <t>Astrid-Lindgren-Grundschule Elmshorn</t>
  </si>
  <si>
    <t>Hermann-Löns-Schule Ellerbek</t>
  </si>
  <si>
    <t>Grundschule Birkenallee, Uetersen</t>
  </si>
  <si>
    <t>Grundschule Niederbüssau</t>
  </si>
  <si>
    <t>Grundschule Schönböcken</t>
  </si>
  <si>
    <t>Johannes-Schwennesen-Schule, Tornesch</t>
  </si>
  <si>
    <t>Grundschule Stadum</t>
  </si>
  <si>
    <t>Janusz-Korczak-Schule</t>
  </si>
  <si>
    <t>Grundschule Hitzhusen</t>
  </si>
  <si>
    <t>GGS Strand -Europaschule</t>
  </si>
  <si>
    <t>GGemS VO Haselund</t>
  </si>
  <si>
    <t>Elisabeth-Selbert-Geminschaftsschule Bad Schwartau</t>
  </si>
  <si>
    <t>Hermann-Tast-Schule Husum</t>
  </si>
  <si>
    <t>Schule Wilhelmshöhe</t>
  </si>
  <si>
    <t>GGS Mildstedt</t>
  </si>
  <si>
    <t>Grundschule Kölln-Reisiek</t>
  </si>
  <si>
    <t xml:space="preserve">Heinrich-Eschenburg-Schule Holm </t>
  </si>
  <si>
    <t xml:space="preserve">Rangenberg-Schule </t>
  </si>
  <si>
    <t>Jens-Iwersen-Schule Hattstedt</t>
  </si>
  <si>
    <t>Grundschule Wiepeldorn, Klein-Sparrieshoop</t>
  </si>
  <si>
    <t>Schulzentrum Nord</t>
  </si>
  <si>
    <t>Rosenstadtschule, Uetersen</t>
  </si>
  <si>
    <t>OGGS Immenhorst, Norderstedt</t>
  </si>
  <si>
    <t>Privatschule Oldenswort</t>
  </si>
  <si>
    <t>Georg-Asmussen-Schule, Gelting</t>
  </si>
  <si>
    <t>Grundschule Amt Achterwehr in Felde mit Westensee</t>
  </si>
  <si>
    <t xml:space="preserve">Fördegymnasium </t>
  </si>
  <si>
    <t>Stand:07.09.2026</t>
  </si>
  <si>
    <t>Stand: 07.09.2026</t>
  </si>
  <si>
    <t>147.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</si>
  <si>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</si>
  <si>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</si>
  <si>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</si>
  <si>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</si>
  <si>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</si>
  <si>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</si>
  <si>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</si>
  <si>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</si>
  <si>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</si>
  <si>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</si>
  <si>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</si>
  <si>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</si>
  <si>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</si>
  <si>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</si>
  <si>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</si>
  <si>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</si>
  <si>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</si>
  <si>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</si>
  <si>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</si>
  <si>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</si>
  <si>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Laufabzeichen-Wettbewerb 2025/2026</t>
  </si>
  <si>
    <t>Laufabzeichen-Wettbewerb 2024/2025</t>
  </si>
  <si>
    <t>der Schulen in Schleswig-Holstein von 1994 bis 2025</t>
  </si>
  <si>
    <t>kumulierte Zahlen</t>
  </si>
  <si>
    <t>Lauftagorte</t>
  </si>
  <si>
    <t>Heikendorf</t>
  </si>
  <si>
    <t>Preetz</t>
  </si>
  <si>
    <t>Bad Malente</t>
  </si>
  <si>
    <t>Itzehoe</t>
  </si>
  <si>
    <t>Altenholz</t>
  </si>
  <si>
    <t>Lütjenburg</t>
  </si>
  <si>
    <t>Schleswig</t>
  </si>
  <si>
    <t>Rendsburg</t>
  </si>
  <si>
    <t>Ratzeburg</t>
  </si>
  <si>
    <t>Elmshorn</t>
  </si>
  <si>
    <t>Harrislee</t>
  </si>
  <si>
    <t>Bad Oldesloe</t>
  </si>
  <si>
    <t>Husum</t>
  </si>
  <si>
    <t>2022/23</t>
  </si>
  <si>
    <t>Bad Segeberg</t>
  </si>
  <si>
    <t>2023/24</t>
  </si>
  <si>
    <t>Brunsbüttel</t>
  </si>
  <si>
    <t>2024/25</t>
  </si>
  <si>
    <t>Eckernförde</t>
  </si>
  <si>
    <t>2025/26</t>
  </si>
  <si>
    <t>ausgefallen Corona</t>
  </si>
  <si>
    <t>Husum ausgefallen Sturm</t>
  </si>
  <si>
    <t>Durchschnitt aller Jahre</t>
  </si>
  <si>
    <t>Paul-Due-Jensen-Schule, Wahlstedt</t>
  </si>
  <si>
    <t>206.</t>
  </si>
  <si>
    <t>Schule am Hochkamp, Bad Schwartau</t>
  </si>
  <si>
    <t>Gesamt-teilnehmer:</t>
  </si>
  <si>
    <t>Schleusen-Gemeinschaftsschule Brunsbüttel</t>
  </si>
  <si>
    <t>Stand: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</si>
</sst>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\ mmmm\ yyyy"/>
    <numFmt numFmtId="165" formatCode="dd/mm/yy"/>
    <numFmt numFmtId="166" formatCode="\€#,##0.00\ ;&quot;(€&quot;#,##0.00\)"/>
    <numFmt numFmtId="167" formatCode="#,##0.00&quot;   &quot;"/>
  </numFmts>
  <fonts count="21" x14ac:knownFonts="1">
    <font>
      <sz val="10"/>
      <name val="Arial"/>
      <charset val="1"/>
    </font>
    <font>
      <sz val="12"/>
      <name val="Arial"/>
      <family val="2"/>
      <charset val="1"/>
    </font>
    <font>
      <b/>
      <u/>
      <sz val="14"/>
      <name val="Arial"/>
      <family val="2"/>
      <charset val="1"/>
    </font>
    <font>
      <b/>
      <sz val="12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1"/>
    </font>
    <font>
      <b/>
      <u/>
      <sz val="12"/>
      <name val="Arial"/>
      <family val="2"/>
      <charset val="1"/>
    </font>
    <font>
      <u/>
      <sz val="12"/>
      <name val="Arial"/>
      <family val="2"/>
      <charset val="1"/>
    </font>
    <font>
      <b/>
      <u/>
      <sz val="16"/>
      <name val="Arial"/>
      <family val="2"/>
      <charset val="1"/>
    </font>
    <font>
      <b/>
      <sz val="11"/>
      <name val="Arial"/>
      <family val="2"/>
      <charset val="1"/>
    </font>
    <font>
      <b/>
      <sz val="16"/>
      <name val="Arial"/>
      <family val="2"/>
      <charset val="1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u/>
      <sz val="16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vertic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right"/>
    </xf>
    <xf numFmtId="165" fontId="1" fillId="0" borderId="0" xfId="0" applyNumberFormat="1" applyFont="1"/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2" fontId="1" fillId="0" borderId="0" xfId="0" applyNumberFormat="1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66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9" fillId="0" borderId="1" xfId="0" applyFont="1" applyBorder="1" applyAlignment="1" applyProtection="1">
      <alignment horizontal="right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9" fillId="0" borderId="0" xfId="0" applyFont="1" applyAlignment="1" applyProtection="1">
      <alignment horizontal="right"/>
      <protection locked="0"/>
    </xf>
    <xf numFmtId="0" fontId="10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right"/>
      <protection locked="0"/>
    </xf>
    <xf numFmtId="3" fontId="3" fillId="0" borderId="1" xfId="0" applyNumberFormat="1" applyFont="1" applyBorder="1" applyAlignment="1" applyProtection="1">
      <alignment horizontal="right"/>
      <protection locked="0"/>
    </xf>
    <xf numFmtId="0" fontId="6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167" fontId="1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/>
    <xf numFmtId="0" fontId="5" fillId="0" borderId="0" xfId="0" applyFont="1"/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2" fontId="12" fillId="0" borderId="0" xfId="0" applyNumberFormat="1" applyFont="1" applyProtection="1">
      <protection locked="0"/>
    </xf>
    <xf numFmtId="0" fontId="15" fillId="0" borderId="0" xfId="0" applyFont="1"/>
    <xf numFmtId="0" fontId="11" fillId="0" borderId="1" xfId="0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2" fontId="11" fillId="0" borderId="1" xfId="0" applyNumberFormat="1" applyFont="1" applyBorder="1" applyAlignment="1" applyProtection="1">
      <alignment horizontal="center" vertical="center"/>
      <protection locked="0"/>
    </xf>
    <xf numFmtId="166" fontId="12" fillId="0" borderId="0" xfId="0" applyNumberFormat="1" applyFont="1" applyProtection="1">
      <protection locked="0"/>
    </xf>
    <xf numFmtId="0" fontId="14" fillId="0" borderId="0" xfId="0" applyFont="1" applyProtection="1">
      <protection locked="0"/>
    </xf>
    <xf numFmtId="0" fontId="12" fillId="0" borderId="1" xfId="0" applyFont="1" applyBorder="1" applyAlignment="1" applyProtection="1">
      <alignment horizontal="left"/>
      <protection locked="0"/>
    </xf>
    <xf numFmtId="0" fontId="12" fillId="0" borderId="1" xfId="0" applyFont="1" applyBorder="1" applyProtection="1">
      <protection locked="0"/>
    </xf>
    <xf numFmtId="0" fontId="16" fillId="0" borderId="1" xfId="0" applyFont="1" applyBorder="1" applyProtection="1">
      <protection locked="0"/>
    </xf>
    <xf numFmtId="2" fontId="12" fillId="0" borderId="1" xfId="0" applyNumberFormat="1" applyFont="1" applyBorder="1" applyProtection="1">
      <protection locked="0"/>
    </xf>
    <xf numFmtId="0" fontId="12" fillId="0" borderId="3" xfId="0" applyFont="1" applyBorder="1" applyProtection="1">
      <protection locked="0"/>
    </xf>
    <xf numFmtId="0" fontId="16" fillId="0" borderId="3" xfId="0" applyFont="1" applyBorder="1" applyProtection="1">
      <protection locked="0"/>
    </xf>
    <xf numFmtId="0" fontId="12" fillId="0" borderId="2" xfId="0" applyFont="1" applyBorder="1" applyProtection="1">
      <protection locked="0"/>
    </xf>
    <xf numFmtId="3" fontId="11" fillId="0" borderId="3" xfId="0" applyNumberFormat="1" applyFont="1" applyBorder="1" applyAlignment="1" applyProtection="1">
      <alignment horizontal="right"/>
      <protection locked="0"/>
    </xf>
    <xf numFmtId="2" fontId="12" fillId="0" borderId="3" xfId="0" applyNumberFormat="1" applyFont="1" applyBorder="1" applyProtection="1"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right"/>
      <protection locked="0"/>
    </xf>
    <xf numFmtId="3" fontId="11" fillId="0" borderId="0" xfId="0" applyNumberFormat="1" applyFont="1" applyAlignment="1" applyProtection="1">
      <alignment horizontal="right"/>
      <protection locked="0"/>
    </xf>
    <xf numFmtId="0" fontId="17" fillId="0" borderId="0" xfId="0" applyFont="1" applyAlignment="1" applyProtection="1">
      <alignment horizontal="right"/>
      <protection locked="0"/>
    </xf>
    <xf numFmtId="3" fontId="12" fillId="0" borderId="0" xfId="0" applyNumberFormat="1" applyFont="1" applyProtection="1">
      <protection locked="0"/>
    </xf>
    <xf numFmtId="0" fontId="16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3" fontId="11" fillId="0" borderId="1" xfId="0" applyNumberFormat="1" applyFont="1" applyBorder="1" applyAlignment="1" applyProtection="1">
      <alignment horizontal="right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Protection="1">
      <protection locked="0"/>
    </xf>
    <xf numFmtId="0" fontId="12" fillId="2" borderId="1" xfId="0" applyFont="1" applyFill="1" applyBorder="1" applyProtection="1">
      <protection locked="0"/>
    </xf>
    <xf numFmtId="0" fontId="12" fillId="2" borderId="5" xfId="0" applyFont="1" applyFill="1" applyBorder="1" applyProtection="1">
      <protection locked="0"/>
    </xf>
    <xf numFmtId="0" fontId="12" fillId="2" borderId="3" xfId="0" applyFont="1" applyFill="1" applyBorder="1" applyProtection="1">
      <protection locked="0"/>
    </xf>
    <xf numFmtId="2" fontId="12" fillId="2" borderId="3" xfId="0" applyNumberFormat="1" applyFont="1" applyFill="1" applyBorder="1" applyProtection="1">
      <protection locked="0"/>
    </xf>
    <xf numFmtId="0" fontId="15" fillId="2" borderId="0" xfId="0" applyFont="1" applyFill="1"/>
    <xf numFmtId="0" fontId="12" fillId="2" borderId="0" xfId="0" applyFont="1" applyFill="1" applyAlignment="1" applyProtection="1">
      <alignment horizontal="left"/>
      <protection locked="0"/>
    </xf>
    <xf numFmtId="0" fontId="16" fillId="2" borderId="1" xfId="0" applyFont="1" applyFill="1" applyBorder="1" applyProtection="1">
      <protection locked="0"/>
    </xf>
    <xf numFmtId="2" fontId="12" fillId="2" borderId="1" xfId="0" applyNumberFormat="1" applyFont="1" applyFill="1" applyBorder="1" applyProtection="1">
      <protection locked="0"/>
    </xf>
    <xf numFmtId="0" fontId="12" fillId="2" borderId="6" xfId="0" applyFont="1" applyFill="1" applyBorder="1" applyProtection="1">
      <protection locked="0"/>
    </xf>
    <xf numFmtId="0" fontId="12" fillId="2" borderId="0" xfId="0" applyFont="1" applyFill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0" fontId="19" fillId="0" borderId="1" xfId="0" applyFont="1" applyBorder="1" applyProtection="1">
      <protection locked="0"/>
    </xf>
    <xf numFmtId="2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0" fontId="19" fillId="0" borderId="1" xfId="0" applyFont="1" applyBorder="1" applyAlignment="1" applyProtection="1">
      <alignment horizontal="right"/>
      <protection locked="0"/>
    </xf>
    <xf numFmtId="2" fontId="19" fillId="0" borderId="0" xfId="0" applyNumberFormat="1" applyFont="1"/>
    <xf numFmtId="0" fontId="19" fillId="0" borderId="0" xfId="0" applyFont="1"/>
    <xf numFmtId="0" fontId="20" fillId="0" borderId="0" xfId="0" applyFont="1"/>
    <xf numFmtId="0" fontId="12" fillId="0" borderId="1" xfId="0" applyFont="1" applyBorder="1" applyAlignment="1" applyProtection="1">
      <alignment horizontal="right"/>
      <protection locked="0"/>
    </xf>
    <xf numFmtId="2" fontId="12" fillId="0" borderId="0" xfId="0" applyNumberFormat="1" applyFont="1"/>
    <xf numFmtId="0" fontId="3" fillId="0" borderId="0" xfId="0" applyFont="1" applyAlignment="1" applyProtection="1">
      <alignment horizontal="left" wrapText="1"/>
      <protection locked="0"/>
    </xf>
    <xf numFmtId="0" fontId="12" fillId="0" borderId="0" xfId="0" applyFont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9211E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375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de-DE" sz="1375" b="1" strike="noStrike" spc="-1">
                <a:solidFill>
                  <a:srgbClr val="000000"/>
                </a:solidFill>
                <a:latin typeface="Arial"/>
                <a:ea typeface="Arial"/>
              </a:rPr>
              <a:t>Laufabzeichenwettbewerb der Schulen 
Teilnehmerzahlen 1994-2026</a:t>
            </a:r>
          </a:p>
        </c:rich>
      </c:tx>
      <c:layout>
        <c:manualLayout>
          <c:xMode val="edge"/>
          <c:yMode val="edge"/>
          <c:x val="0.27906278161610099"/>
          <c:y val="8.7105714662795292E-3"/>
        </c:manualLayout>
      </c:layout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05613011200301"/>
          <c:y val="0.14491223439355899"/>
          <c:w val="0.62142025753507735"/>
          <c:h val="0.64728784479345403"/>
        </c:manualLayout>
      </c:layout>
      <c:lineChart>
        <c:grouping val="standard"/>
        <c:varyColors val="0"/>
        <c:ser>
          <c:idx val="0"/>
          <c:order val="0"/>
          <c:tx>
            <c:strRef>
              <c:f>Entwicklung!$C$4</c:f>
              <c:strCache>
                <c:ptCount val="1"/>
                <c:pt idx="0">
                  <c:v>Stufe 1 [15 min]</c:v>
                </c:pt>
              </c:strCache>
            </c:strRef>
          </c:tx>
          <c:spPr>
            <a:ln w="12600">
              <a:solidFill>
                <a:srgbClr val="0000FF"/>
              </a:solidFill>
              <a:round/>
            </a:ln>
          </c:spPr>
          <c:marker>
            <c:symbol val="diamond"/>
            <c:size val="5"/>
            <c:spPr>
              <a:solidFill>
                <a:srgbClr val="0000FF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725" b="0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Entwicklung!$B$9:$B$36</c:f>
              <c:strCache>
                <c:ptCount val="28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2017/18</c:v>
                </c:pt>
                <c:pt idx="20">
                  <c:v>2018/19</c:v>
                </c:pt>
                <c:pt idx="21">
                  <c:v>2019/20</c:v>
                </c:pt>
                <c:pt idx="22">
                  <c:v>2020/21</c:v>
                </c:pt>
                <c:pt idx="23">
                  <c:v>2021/22</c:v>
                </c:pt>
                <c:pt idx="24">
                  <c:v>2022/23</c:v>
                </c:pt>
                <c:pt idx="25">
                  <c:v>2023/24</c:v>
                </c:pt>
                <c:pt idx="26">
                  <c:v>2024/25</c:v>
                </c:pt>
                <c:pt idx="27">
                  <c:v>2025/26</c:v>
                </c:pt>
              </c:strCache>
            </c:strRef>
          </c:cat>
          <c:val>
            <c:numRef>
              <c:f>Entwicklung!$C$9:$C$36</c:f>
              <c:numCache>
                <c:formatCode>#,##0</c:formatCode>
                <c:ptCount val="28"/>
                <c:pt idx="0">
                  <c:v>5164</c:v>
                </c:pt>
                <c:pt idx="1">
                  <c:v>6849</c:v>
                </c:pt>
                <c:pt idx="2">
                  <c:v>5625</c:v>
                </c:pt>
                <c:pt idx="3">
                  <c:v>7920</c:v>
                </c:pt>
                <c:pt idx="4">
                  <c:v>18017</c:v>
                </c:pt>
                <c:pt idx="5">
                  <c:v>12436</c:v>
                </c:pt>
                <c:pt idx="6">
                  <c:v>12556</c:v>
                </c:pt>
                <c:pt idx="7">
                  <c:v>11727</c:v>
                </c:pt>
                <c:pt idx="8">
                  <c:v>11276</c:v>
                </c:pt>
                <c:pt idx="9">
                  <c:v>9291</c:v>
                </c:pt>
                <c:pt idx="10">
                  <c:v>7705</c:v>
                </c:pt>
                <c:pt idx="11">
                  <c:v>8491</c:v>
                </c:pt>
                <c:pt idx="12">
                  <c:v>7602</c:v>
                </c:pt>
                <c:pt idx="13">
                  <c:v>6986</c:v>
                </c:pt>
                <c:pt idx="14">
                  <c:v>6750</c:v>
                </c:pt>
                <c:pt idx="15">
                  <c:v>7793</c:v>
                </c:pt>
                <c:pt idx="16">
                  <c:v>7344</c:v>
                </c:pt>
                <c:pt idx="17">
                  <c:v>6295</c:v>
                </c:pt>
                <c:pt idx="18">
                  <c:v>7031</c:v>
                </c:pt>
                <c:pt idx="19">
                  <c:v>5971</c:v>
                </c:pt>
                <c:pt idx="20">
                  <c:v>5343</c:v>
                </c:pt>
                <c:pt idx="21">
                  <c:v>4025</c:v>
                </c:pt>
                <c:pt idx="22">
                  <c:v>3044</c:v>
                </c:pt>
                <c:pt idx="23">
                  <c:v>4646</c:v>
                </c:pt>
                <c:pt idx="24">
                  <c:v>5498</c:v>
                </c:pt>
                <c:pt idx="25">
                  <c:v>6886</c:v>
                </c:pt>
                <c:pt idx="26">
                  <c:v>6207</c:v>
                </c:pt>
                <c:pt idx="27">
                  <c:v>5511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C3-424B-8384-2279EDC4B006}"/>
            </c:ext>
          </c:extLst>
        </c:ser>
        <c:ser>
          <c:idx val="1"/>
          <c:order val="1"/>
          <c:tx>
            <c:strRef>
              <c:f>Entwicklung!$D$4</c:f>
              <c:strCache>
                <c:ptCount val="1"/>
                <c:pt idx="0">
                  <c:v>Stufe 2 [30 min]</c:v>
                </c:pt>
              </c:strCache>
            </c:strRef>
          </c:tx>
          <c:spPr>
            <a:ln w="12600">
              <a:solidFill>
                <a:srgbClr val="993300"/>
              </a:solidFill>
              <a:round/>
            </a:ln>
          </c:spPr>
          <c:marker>
            <c:symbol val="triangle"/>
            <c:size val="5"/>
            <c:spPr>
              <a:solidFill>
                <a:srgbClr val="99330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725" b="0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Entwicklung!$B$9:$B$36</c:f>
              <c:strCache>
                <c:ptCount val="28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2017/18</c:v>
                </c:pt>
                <c:pt idx="20">
                  <c:v>2018/19</c:v>
                </c:pt>
                <c:pt idx="21">
                  <c:v>2019/20</c:v>
                </c:pt>
                <c:pt idx="22">
                  <c:v>2020/21</c:v>
                </c:pt>
                <c:pt idx="23">
                  <c:v>2021/22</c:v>
                </c:pt>
                <c:pt idx="24">
                  <c:v>2022/23</c:v>
                </c:pt>
                <c:pt idx="25">
                  <c:v>2023/24</c:v>
                </c:pt>
                <c:pt idx="26">
                  <c:v>2024/25</c:v>
                </c:pt>
                <c:pt idx="27">
                  <c:v>2025/26</c:v>
                </c:pt>
              </c:strCache>
            </c:strRef>
          </c:cat>
          <c:val>
            <c:numRef>
              <c:f>Entwicklung!$D$9:$D$36</c:f>
              <c:numCache>
                <c:formatCode>#,##0</c:formatCode>
                <c:ptCount val="28"/>
                <c:pt idx="0">
                  <c:v>5802</c:v>
                </c:pt>
                <c:pt idx="1">
                  <c:v>6771</c:v>
                </c:pt>
                <c:pt idx="2">
                  <c:v>7590</c:v>
                </c:pt>
                <c:pt idx="3">
                  <c:v>8625</c:v>
                </c:pt>
                <c:pt idx="4">
                  <c:v>19204</c:v>
                </c:pt>
                <c:pt idx="5">
                  <c:v>16061</c:v>
                </c:pt>
                <c:pt idx="6">
                  <c:v>15942</c:v>
                </c:pt>
                <c:pt idx="7">
                  <c:v>15458</c:v>
                </c:pt>
                <c:pt idx="8">
                  <c:v>14417</c:v>
                </c:pt>
                <c:pt idx="9">
                  <c:v>12522</c:v>
                </c:pt>
                <c:pt idx="10">
                  <c:v>10847</c:v>
                </c:pt>
                <c:pt idx="11">
                  <c:v>11252</c:v>
                </c:pt>
                <c:pt idx="12">
                  <c:v>10473</c:v>
                </c:pt>
                <c:pt idx="13">
                  <c:v>10304</c:v>
                </c:pt>
                <c:pt idx="14">
                  <c:v>10120</c:v>
                </c:pt>
                <c:pt idx="15">
                  <c:v>11125</c:v>
                </c:pt>
                <c:pt idx="16">
                  <c:v>10583</c:v>
                </c:pt>
                <c:pt idx="17">
                  <c:v>9081</c:v>
                </c:pt>
                <c:pt idx="18">
                  <c:v>10213</c:v>
                </c:pt>
                <c:pt idx="19">
                  <c:v>9184</c:v>
                </c:pt>
                <c:pt idx="20">
                  <c:v>7927</c:v>
                </c:pt>
                <c:pt idx="21">
                  <c:v>6542</c:v>
                </c:pt>
                <c:pt idx="22">
                  <c:v>4874</c:v>
                </c:pt>
                <c:pt idx="23">
                  <c:v>7408</c:v>
                </c:pt>
                <c:pt idx="24">
                  <c:v>8475</c:v>
                </c:pt>
                <c:pt idx="25">
                  <c:v>9470</c:v>
                </c:pt>
                <c:pt idx="26">
                  <c:v>9061</c:v>
                </c:pt>
                <c:pt idx="27">
                  <c:v>8591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C3-424B-8384-2279EDC4B006}"/>
            </c:ext>
          </c:extLst>
        </c:ser>
        <c:ser>
          <c:idx val="2"/>
          <c:order val="2"/>
          <c:tx>
            <c:strRef>
              <c:f>Entwicklung!$E$4</c:f>
              <c:strCache>
                <c:ptCount val="1"/>
                <c:pt idx="0">
                  <c:v>Stufe 3 [60 min]</c:v>
                </c:pt>
              </c:strCache>
            </c:strRef>
          </c:tx>
          <c:spPr>
            <a:ln w="12600">
              <a:solidFill>
                <a:srgbClr val="FF0000"/>
              </a:solidFill>
              <a:round/>
            </a:ln>
          </c:spPr>
          <c:marker>
            <c:symbol val="square"/>
            <c:size val="5"/>
            <c:spPr>
              <a:solidFill>
                <a:srgbClr val="FF000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725" b="0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Entwicklung!$B$9:$B$36</c:f>
              <c:strCache>
                <c:ptCount val="28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2017/18</c:v>
                </c:pt>
                <c:pt idx="20">
                  <c:v>2018/19</c:v>
                </c:pt>
                <c:pt idx="21">
                  <c:v>2019/20</c:v>
                </c:pt>
                <c:pt idx="22">
                  <c:v>2020/21</c:v>
                </c:pt>
                <c:pt idx="23">
                  <c:v>2021/22</c:v>
                </c:pt>
                <c:pt idx="24">
                  <c:v>2022/23</c:v>
                </c:pt>
                <c:pt idx="25">
                  <c:v>2023/24</c:v>
                </c:pt>
                <c:pt idx="26">
                  <c:v>2024/25</c:v>
                </c:pt>
                <c:pt idx="27">
                  <c:v>2025/26</c:v>
                </c:pt>
              </c:strCache>
            </c:strRef>
          </c:cat>
          <c:val>
            <c:numRef>
              <c:f>Entwicklung!$E$9:$E$36</c:f>
              <c:numCache>
                <c:formatCode>#,##0</c:formatCode>
                <c:ptCount val="28"/>
                <c:pt idx="0">
                  <c:v>12947</c:v>
                </c:pt>
                <c:pt idx="1">
                  <c:v>16398</c:v>
                </c:pt>
                <c:pt idx="2">
                  <c:v>17169</c:v>
                </c:pt>
                <c:pt idx="3">
                  <c:v>21586</c:v>
                </c:pt>
                <c:pt idx="4">
                  <c:v>42888</c:v>
                </c:pt>
                <c:pt idx="5">
                  <c:v>46058</c:v>
                </c:pt>
                <c:pt idx="6">
                  <c:v>55678</c:v>
                </c:pt>
                <c:pt idx="7">
                  <c:v>61750</c:v>
                </c:pt>
                <c:pt idx="8">
                  <c:v>59217</c:v>
                </c:pt>
                <c:pt idx="9">
                  <c:v>56811</c:v>
                </c:pt>
                <c:pt idx="10">
                  <c:v>53024</c:v>
                </c:pt>
                <c:pt idx="11">
                  <c:v>57775</c:v>
                </c:pt>
                <c:pt idx="12">
                  <c:v>58746</c:v>
                </c:pt>
                <c:pt idx="13">
                  <c:v>58382</c:v>
                </c:pt>
                <c:pt idx="14">
                  <c:v>52154</c:v>
                </c:pt>
                <c:pt idx="15">
                  <c:v>47784</c:v>
                </c:pt>
                <c:pt idx="16">
                  <c:v>44292</c:v>
                </c:pt>
                <c:pt idx="17">
                  <c:v>44694</c:v>
                </c:pt>
                <c:pt idx="18">
                  <c:v>44792</c:v>
                </c:pt>
                <c:pt idx="19">
                  <c:v>41409</c:v>
                </c:pt>
                <c:pt idx="20">
                  <c:v>37348</c:v>
                </c:pt>
                <c:pt idx="21">
                  <c:v>31450</c:v>
                </c:pt>
                <c:pt idx="22">
                  <c:v>16035</c:v>
                </c:pt>
                <c:pt idx="23">
                  <c:v>29277</c:v>
                </c:pt>
                <c:pt idx="24">
                  <c:v>35624</c:v>
                </c:pt>
                <c:pt idx="25">
                  <c:v>39420</c:v>
                </c:pt>
                <c:pt idx="26">
                  <c:v>40958</c:v>
                </c:pt>
                <c:pt idx="27">
                  <c:v>41196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C3-424B-8384-2279EDC4B006}"/>
            </c:ext>
          </c:extLst>
        </c:ser>
        <c:ser>
          <c:idx val="3"/>
          <c:order val="3"/>
          <c:tx>
            <c:strRef>
              <c:f>Entwicklung!$F$4</c:f>
              <c:strCache>
                <c:ptCount val="1"/>
                <c:pt idx="0">
                  <c:v>Gesamt</c:v>
                </c:pt>
              </c:strCache>
            </c:strRef>
          </c:tx>
          <c:spPr>
            <a:ln w="12600">
              <a:solidFill>
                <a:srgbClr val="008000"/>
              </a:solidFill>
              <a:round/>
            </a:ln>
          </c:spPr>
          <c:marker>
            <c:symbol val="square"/>
            <c:size val="5"/>
            <c:spPr>
              <a:solidFill>
                <a:srgbClr val="00800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725" b="0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Entwicklung!$B$9:$B$36</c:f>
              <c:strCache>
                <c:ptCount val="28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2017/18</c:v>
                </c:pt>
                <c:pt idx="20">
                  <c:v>2018/19</c:v>
                </c:pt>
                <c:pt idx="21">
                  <c:v>2019/20</c:v>
                </c:pt>
                <c:pt idx="22">
                  <c:v>2020/21</c:v>
                </c:pt>
                <c:pt idx="23">
                  <c:v>2021/22</c:v>
                </c:pt>
                <c:pt idx="24">
                  <c:v>2022/23</c:v>
                </c:pt>
                <c:pt idx="25">
                  <c:v>2023/24</c:v>
                </c:pt>
                <c:pt idx="26">
                  <c:v>2024/25</c:v>
                </c:pt>
                <c:pt idx="27">
                  <c:v>2025/26</c:v>
                </c:pt>
              </c:strCache>
            </c:strRef>
          </c:cat>
          <c:val>
            <c:numRef>
              <c:f>Entwicklung!$F$9:$F$36</c:f>
              <c:numCache>
                <c:formatCode>#,##0</c:formatCode>
                <c:ptCount val="28"/>
                <c:pt idx="0">
                  <c:v>23913</c:v>
                </c:pt>
                <c:pt idx="1">
                  <c:v>30018</c:v>
                </c:pt>
                <c:pt idx="2">
                  <c:v>30384</c:v>
                </c:pt>
                <c:pt idx="3">
                  <c:v>38131</c:v>
                </c:pt>
                <c:pt idx="4">
                  <c:v>80109</c:v>
                </c:pt>
                <c:pt idx="5">
                  <c:v>74555</c:v>
                </c:pt>
                <c:pt idx="6">
                  <c:v>84176</c:v>
                </c:pt>
                <c:pt idx="7">
                  <c:v>88935</c:v>
                </c:pt>
                <c:pt idx="8">
                  <c:v>84910</c:v>
                </c:pt>
                <c:pt idx="9">
                  <c:v>78624</c:v>
                </c:pt>
                <c:pt idx="10">
                  <c:v>71576</c:v>
                </c:pt>
                <c:pt idx="11">
                  <c:v>77518</c:v>
                </c:pt>
                <c:pt idx="12">
                  <c:v>76821</c:v>
                </c:pt>
                <c:pt idx="13">
                  <c:v>75672</c:v>
                </c:pt>
                <c:pt idx="14">
                  <c:v>69024</c:v>
                </c:pt>
                <c:pt idx="15">
                  <c:v>66702</c:v>
                </c:pt>
                <c:pt idx="16">
                  <c:v>62499</c:v>
                </c:pt>
                <c:pt idx="17">
                  <c:v>60070</c:v>
                </c:pt>
                <c:pt idx="18">
                  <c:v>62036</c:v>
                </c:pt>
                <c:pt idx="19">
                  <c:v>57609</c:v>
                </c:pt>
                <c:pt idx="20">
                  <c:v>50618</c:v>
                </c:pt>
                <c:pt idx="21">
                  <c:v>42017</c:v>
                </c:pt>
                <c:pt idx="22">
                  <c:v>23953</c:v>
                </c:pt>
                <c:pt idx="23">
                  <c:v>41331</c:v>
                </c:pt>
                <c:pt idx="24">
                  <c:v>49597</c:v>
                </c:pt>
                <c:pt idx="25">
                  <c:v>55776</c:v>
                </c:pt>
                <c:pt idx="26">
                  <c:v>56226</c:v>
                </c:pt>
                <c:pt idx="27">
                  <c:v>55298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C3-424B-8384-2279EDC4B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16455680"/>
        <c:axId val="159070400"/>
      </c:lineChart>
      <c:catAx>
        <c:axId val="21645568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lang="de-DE" sz="1375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lang="de-DE" sz="1375" b="1" strike="noStrike" spc="-1">
                    <a:solidFill>
                      <a:srgbClr val="000000"/>
                    </a:solidFill>
                    <a:latin typeface="Arial"/>
                    <a:ea typeface="Arial"/>
                  </a:rPr>
                  <a:t>Jahre</a:t>
                </a:r>
              </a:p>
            </c:rich>
          </c:tx>
          <c:layout>
            <c:manualLayout>
              <c:xMode val="edge"/>
              <c:yMode val="edge"/>
              <c:x val="0.42183409861391202"/>
              <c:y val="0.90589943249307103"/>
            </c:manualLayout>
          </c:layout>
          <c:overlay val="0"/>
          <c:spPr>
            <a:noFill/>
            <a:ln w="2556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 rot="-2700000"/>
          <a:lstStyle/>
          <a:p>
            <a:pPr>
              <a:defRPr sz="1375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de-DE"/>
          </a:p>
        </c:txPr>
        <c:crossAx val="159070400"/>
        <c:crosses val="autoZero"/>
        <c:auto val="1"/>
        <c:lblAlgn val="ctr"/>
        <c:lblOffset val="100"/>
        <c:noMultiLvlLbl val="0"/>
      </c:catAx>
      <c:valAx>
        <c:axId val="159070400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de-DE" sz="1375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lang="de-DE" sz="1375" b="1" strike="noStrike" spc="-1">
                    <a:solidFill>
                      <a:srgbClr val="000000"/>
                    </a:solidFill>
                    <a:latin typeface="Arial"/>
                    <a:ea typeface="Arial"/>
                  </a:rPr>
                  <a:t>Teilnehmer</a:t>
                </a:r>
              </a:p>
            </c:rich>
          </c:tx>
          <c:layout>
            <c:manualLayout>
              <c:xMode val="edge"/>
              <c:yMode val="edge"/>
              <c:x val="2.7721752564047498E-2"/>
              <c:y val="0.37442259469446998"/>
            </c:manualLayout>
          </c:layout>
          <c:overlay val="0"/>
          <c:spPr>
            <a:noFill/>
            <a:ln w="2556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375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de-DE"/>
          </a:p>
        </c:txPr>
        <c:crossAx val="216455680"/>
        <c:crosses val="autoZero"/>
        <c:crossBetween val="between"/>
      </c:valAx>
      <c:spPr>
        <a:solidFill>
          <a:srgbClr val="C0C0C0"/>
        </a:soli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79023154193381162"/>
          <c:y val="0.37869388593133591"/>
          <c:w val="0.202376866311996"/>
          <c:h val="0.18325747080942001"/>
        </c:manualLayout>
      </c:layout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sz="1065" b="0" strike="noStrike" spc="-1">
              <a:solidFill>
                <a:srgbClr val="000000"/>
              </a:solidFill>
              <a:latin typeface="Arial"/>
              <a:ea typeface="Arial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8740157499999996" l="0.7" r="0.7" t="0.78740157499999996" header="0.3" footer="0.3"/>
    <c:pageSetup orientation="portrait" horizontalDpi="-3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375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de-DE" sz="1375" b="1" strike="noStrike" spc="-1">
                <a:solidFill>
                  <a:srgbClr val="000000"/>
                </a:solidFill>
                <a:latin typeface="Arial"/>
                <a:ea typeface="Arial"/>
              </a:rPr>
              <a:t>Laufabzeichenwettbewerb der Schulen
Anzahl Schulen 1994 - 2026</a:t>
            </a:r>
          </a:p>
        </c:rich>
      </c:tx>
      <c:layout>
        <c:manualLayout>
          <c:xMode val="edge"/>
          <c:yMode val="edge"/>
          <c:x val="0.24047311827956999"/>
          <c:y val="1.78913738019169E-2"/>
        </c:manualLayout>
      </c:layout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043010752688205E-2"/>
          <c:y val="0.23322683706070299"/>
          <c:w val="0.73698924731182802"/>
          <c:h val="0.48600638977635802"/>
        </c:manualLayout>
      </c:layout>
      <c:lineChart>
        <c:grouping val="standard"/>
        <c:varyColors val="0"/>
        <c:ser>
          <c:idx val="0"/>
          <c:order val="0"/>
          <c:tx>
            <c:strRef>
              <c:f>Entwicklung!$G$4</c:f>
              <c:strCache>
                <c:ptCount val="1"/>
                <c:pt idx="0">
                  <c:v>Anzahl Schulen</c:v>
                </c:pt>
              </c:strCache>
            </c:strRef>
          </c:tx>
          <c:spPr>
            <a:ln w="12600">
              <a:solidFill>
                <a:srgbClr val="000080"/>
              </a:solidFill>
              <a:round/>
            </a:ln>
          </c:spPr>
          <c:marker>
            <c:symbol val="diamond"/>
            <c:size val="5"/>
            <c:spPr>
              <a:solidFill>
                <a:srgbClr val="00008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Entwicklung!$B$9:$B$36</c:f>
              <c:strCache>
                <c:ptCount val="28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2017/18</c:v>
                </c:pt>
                <c:pt idx="20">
                  <c:v>2018/19</c:v>
                </c:pt>
                <c:pt idx="21">
                  <c:v>2019/20</c:v>
                </c:pt>
                <c:pt idx="22">
                  <c:v>2020/21</c:v>
                </c:pt>
                <c:pt idx="23">
                  <c:v>2021/22</c:v>
                </c:pt>
                <c:pt idx="24">
                  <c:v>2022/23</c:v>
                </c:pt>
                <c:pt idx="25">
                  <c:v>2023/24</c:v>
                </c:pt>
                <c:pt idx="26">
                  <c:v>2024/25</c:v>
                </c:pt>
                <c:pt idx="27">
                  <c:v>2025/26</c:v>
                </c:pt>
              </c:strCache>
            </c:strRef>
          </c:cat>
          <c:val>
            <c:numRef>
              <c:f>Entwicklung!$G$9:$G$36</c:f>
              <c:numCache>
                <c:formatCode>General</c:formatCode>
                <c:ptCount val="28"/>
                <c:pt idx="0">
                  <c:v>132</c:v>
                </c:pt>
                <c:pt idx="1">
                  <c:v>152</c:v>
                </c:pt>
                <c:pt idx="2">
                  <c:v>152</c:v>
                </c:pt>
                <c:pt idx="3">
                  <c:v>184</c:v>
                </c:pt>
                <c:pt idx="4">
                  <c:v>363</c:v>
                </c:pt>
                <c:pt idx="5">
                  <c:v>388</c:v>
                </c:pt>
                <c:pt idx="6">
                  <c:v>425</c:v>
                </c:pt>
                <c:pt idx="7">
                  <c:v>447</c:v>
                </c:pt>
                <c:pt idx="8">
                  <c:v>417</c:v>
                </c:pt>
                <c:pt idx="9">
                  <c:v>420</c:v>
                </c:pt>
                <c:pt idx="10">
                  <c:v>382</c:v>
                </c:pt>
                <c:pt idx="11">
                  <c:v>389</c:v>
                </c:pt>
                <c:pt idx="12">
                  <c:v>370</c:v>
                </c:pt>
                <c:pt idx="13">
                  <c:v>359</c:v>
                </c:pt>
                <c:pt idx="14">
                  <c:v>323</c:v>
                </c:pt>
                <c:pt idx="15">
                  <c:v>340</c:v>
                </c:pt>
                <c:pt idx="16">
                  <c:v>337</c:v>
                </c:pt>
                <c:pt idx="17">
                  <c:v>288</c:v>
                </c:pt>
                <c:pt idx="18">
                  <c:v>300</c:v>
                </c:pt>
                <c:pt idx="19">
                  <c:v>288</c:v>
                </c:pt>
                <c:pt idx="20">
                  <c:v>255</c:v>
                </c:pt>
                <c:pt idx="21">
                  <c:v>230</c:v>
                </c:pt>
                <c:pt idx="22">
                  <c:v>143</c:v>
                </c:pt>
                <c:pt idx="23">
                  <c:v>225</c:v>
                </c:pt>
                <c:pt idx="24">
                  <c:v>258</c:v>
                </c:pt>
                <c:pt idx="25">
                  <c:v>274</c:v>
                </c:pt>
                <c:pt idx="26">
                  <c:v>271</c:v>
                </c:pt>
                <c:pt idx="27">
                  <c:v>260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35-4F47-A8DC-651DA4739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16456704"/>
        <c:axId val="216638016"/>
      </c:lineChart>
      <c:catAx>
        <c:axId val="21645670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lang="de-DE" sz="1375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lang="de-DE" sz="1375" b="1" strike="noStrike" spc="-1">
                    <a:solidFill>
                      <a:srgbClr val="000000"/>
                    </a:solidFill>
                    <a:latin typeface="Arial"/>
                    <a:ea typeface="Arial"/>
                  </a:rPr>
                  <a:t>Jahr</a:t>
                </a:r>
              </a:p>
            </c:rich>
          </c:tx>
          <c:layout>
            <c:manualLayout>
              <c:xMode val="edge"/>
              <c:yMode val="edge"/>
              <c:x val="0.82559139784946201"/>
              <c:y val="0.77022364217252404"/>
            </c:manualLayout>
          </c:layout>
          <c:overlay val="0"/>
          <c:spPr>
            <a:noFill/>
            <a:ln w="2556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 rot="-2700000"/>
          <a:lstStyle/>
          <a:p>
            <a:pPr>
              <a:defRPr sz="10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de-DE"/>
          </a:p>
        </c:txPr>
        <c:crossAx val="216638016"/>
        <c:crosses val="autoZero"/>
        <c:auto val="1"/>
        <c:lblAlgn val="ctr"/>
        <c:lblOffset val="100"/>
        <c:noMultiLvlLbl val="0"/>
      </c:catAx>
      <c:valAx>
        <c:axId val="216638016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lang="de-DE" sz="1375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lang="de-DE" sz="1375" b="1" strike="noStrike" spc="-1">
                    <a:solidFill>
                      <a:srgbClr val="000000"/>
                    </a:solidFill>
                    <a:latin typeface="Arial"/>
                    <a:ea typeface="Arial"/>
                  </a:rPr>
                  <a:t>Zahl</a:t>
                </a:r>
              </a:p>
            </c:rich>
          </c:tx>
          <c:layout>
            <c:manualLayout>
              <c:xMode val="edge"/>
              <c:yMode val="edge"/>
              <c:x val="4.5634408602150497E-2"/>
              <c:y val="0.102492012779553"/>
            </c:manualLayout>
          </c:layout>
          <c:overlay val="0"/>
          <c:spPr>
            <a:noFill/>
            <a:ln w="2556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de-DE"/>
          </a:p>
        </c:txPr>
        <c:crossAx val="216456704"/>
        <c:crosses val="autoZero"/>
        <c:crossBetween val="between"/>
        <c:majorUnit val="100"/>
      </c:valAx>
      <c:spPr>
        <a:noFill/>
        <a:ln w="12600">
          <a:solidFill>
            <a:srgbClr val="969696"/>
          </a:solidFill>
          <a:round/>
        </a:ln>
      </c:spPr>
    </c:plotArea>
    <c:legend>
      <c:legendPos val="r"/>
      <c:layout>
        <c:manualLayout>
          <c:xMode val="edge"/>
          <c:yMode val="edge"/>
          <c:x val="0.83552631578947401"/>
          <c:y val="0.439152087855957"/>
          <c:w val="0.156052461836164"/>
          <c:h val="7.4329501915708807E-2"/>
        </c:manualLayout>
      </c:layout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sz="775" b="0" strike="noStrike" spc="-1">
              <a:solidFill>
                <a:srgbClr val="000000"/>
              </a:solidFill>
              <a:latin typeface="Arial"/>
              <a:ea typeface="Arial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510540</xdr:colOff>
      <xdr:row>37</xdr:row>
      <xdr:rowOff>119880</xdr:rowOff>
    </xdr:from>
    <xdr:to>
      <xdr:col>10</xdr:col>
      <xdr:colOff>757200</xdr:colOff>
      <xdr:row>66</xdr:row>
      <xdr:rowOff>50340</xdr:rowOff>
    </xdr:to>
    <xdr:graphicFrame macro="">
      <xdr:nvGraphicFramePr>
        <xdr:cNvPr id="2" name="Diagramm 6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237960</xdr:colOff>
      <xdr:row>66</xdr:row>
      <xdr:rowOff>-1080</xdr:rowOff>
    </xdr:from>
    <xdr:to>
      <xdr:col>10</xdr:col>
      <xdr:colOff>465540</xdr:colOff>
      <xdr:row>80</xdr:row>
      <xdr:rowOff>148680</xdr:rowOff>
    </xdr:to>
    <xdr:graphicFrame macro="">
      <xdr:nvGraphicFramePr>
        <xdr:cNvPr id="3" name="Diagramm 7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MJ31"/>
  <sheetViews>
    <sheetView view="pageBreakPreview" zoomScaleNormal="100" workbookViewId="0">
      <selection activeCell="L3" sqref="L3"/>
    </sheetView>
  </sheetViews>
  <sheetFormatPr baseColWidth="10" defaultColWidth="11.44140625" defaultRowHeight="15" x14ac:dyDescent="0.25"/>
  <cols>
    <col min="1" max="1" width="16.33203125" style="1" customWidth="1"/>
    <col min="2" max="5" width="11.44140625" style="1"/>
    <col min="6" max="6" width="13.109375" style="1" customWidth="1"/>
    <col min="7" max="1024" width="11.44140625" style="1"/>
  </cols>
  <sheetData>
    <row r="2" spans="1:6" ht="17.399999999999999" x14ac:dyDescent="0.3">
      <c r="C2" s="2" t="s">
        <v>0</v>
      </c>
    </row>
    <row r="4" spans="1:6" ht="17.399999999999999" x14ac:dyDescent="0.3">
      <c r="B4" s="3" t="s">
        <v>521</v>
      </c>
      <c r="C4" s="2"/>
      <c r="D4" s="2"/>
    </row>
    <row r="5" spans="1:6" ht="17.399999999999999" x14ac:dyDescent="0.3">
      <c r="B5" s="3" t="s">
        <v>1</v>
      </c>
      <c r="C5" s="2"/>
      <c r="D5" s="2"/>
    </row>
    <row r="8" spans="1:6" s="5" customFormat="1" ht="15.6" x14ac:dyDescent="0.3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</row>
    <row r="9" spans="1:6" s="8" customFormat="1" ht="30" customHeight="1" x14ac:dyDescent="0.25">
      <c r="A9" s="6" t="s">
        <v>8</v>
      </c>
      <c r="B9" s="7">
        <v>206</v>
      </c>
      <c r="C9" s="7">
        <f>'GS sortiert'!D210</f>
        <v>4247</v>
      </c>
      <c r="D9" s="7">
        <f>'GS sortiert'!E210</f>
        <v>6742</v>
      </c>
      <c r="E9" s="7">
        <f>'GS sortiert'!F210</f>
        <v>29048</v>
      </c>
      <c r="F9" s="7">
        <f>'GS sortiert'!D211</f>
        <v>40037</v>
      </c>
    </row>
    <row r="10" spans="1:6" s="8" customFormat="1" ht="42.75" customHeight="1" x14ac:dyDescent="0.25">
      <c r="A10" s="9" t="s">
        <v>9</v>
      </c>
      <c r="B10" s="7">
        <v>22</v>
      </c>
      <c r="C10" s="7">
        <f>GemS!D27</f>
        <v>625</v>
      </c>
      <c r="D10" s="7">
        <f>GemS!E27</f>
        <v>779</v>
      </c>
      <c r="E10" s="7">
        <f>GemS!F27</f>
        <v>4178</v>
      </c>
      <c r="F10" s="7">
        <f>E10+D10+C10</f>
        <v>5582</v>
      </c>
    </row>
    <row r="11" spans="1:6" s="8" customFormat="1" ht="30" customHeight="1" x14ac:dyDescent="0.25">
      <c r="A11" s="6" t="s">
        <v>10</v>
      </c>
      <c r="B11" s="7">
        <v>17</v>
      </c>
      <c r="C11" s="7">
        <f>'FS sortiert'!D22</f>
        <v>213</v>
      </c>
      <c r="D11" s="7">
        <f>'FS sortiert'!E22</f>
        <v>287</v>
      </c>
      <c r="E11" s="7">
        <f>'FS sortiert'!F22</f>
        <v>669</v>
      </c>
      <c r="F11" s="7">
        <f>E11+D11+C11</f>
        <v>1169</v>
      </c>
    </row>
    <row r="12" spans="1:6" s="8" customFormat="1" ht="38.25" customHeight="1" x14ac:dyDescent="0.25">
      <c r="A12" s="10" t="s">
        <v>11</v>
      </c>
      <c r="B12" s="7">
        <v>15</v>
      </c>
      <c r="C12" s="7">
        <f>'Gymnasien sortiert'!D20</f>
        <v>426</v>
      </c>
      <c r="D12" s="7">
        <f>'Gymnasien sortiert'!E20</f>
        <v>783</v>
      </c>
      <c r="E12" s="7">
        <f>'Gymnasien sortiert'!F20</f>
        <v>7301</v>
      </c>
      <c r="F12" s="7">
        <f>E12+D12+C12</f>
        <v>8510</v>
      </c>
    </row>
    <row r="13" spans="1:6" ht="15.6" x14ac:dyDescent="0.3">
      <c r="A13" s="4" t="s">
        <v>12</v>
      </c>
      <c r="B13" s="11">
        <f>SUM(B9:B12)</f>
        <v>260</v>
      </c>
      <c r="C13" s="11">
        <f>SUM(C9:C12)</f>
        <v>5511</v>
      </c>
      <c r="D13" s="11">
        <f>SUM(D9:D12)</f>
        <v>8591</v>
      </c>
      <c r="E13" s="11">
        <f>SUM(E9:E12)</f>
        <v>41196</v>
      </c>
      <c r="F13" s="12">
        <f>SUM(F9:F12)</f>
        <v>55298</v>
      </c>
    </row>
    <row r="14" spans="1:6" x14ac:dyDescent="0.25">
      <c r="F14" s="13"/>
    </row>
    <row r="16" spans="1:6" x14ac:dyDescent="0.25">
      <c r="C16" s="1" t="s">
        <v>13</v>
      </c>
    </row>
    <row r="19" spans="1:6" ht="17.399999999999999" x14ac:dyDescent="0.3">
      <c r="B19" s="3" t="s">
        <v>522</v>
      </c>
      <c r="C19" s="2"/>
      <c r="D19" s="2"/>
    </row>
    <row r="20" spans="1:6" ht="17.399999999999999" x14ac:dyDescent="0.3">
      <c r="B20" s="3" t="s">
        <v>1</v>
      </c>
      <c r="C20" s="2"/>
      <c r="D20" s="2"/>
    </row>
    <row r="22" spans="1:6" s="5" customFormat="1" ht="15.6" x14ac:dyDescent="0.3">
      <c r="A22" s="1"/>
      <c r="B22" s="1"/>
      <c r="C22" s="1"/>
      <c r="D22" s="1"/>
      <c r="E22" s="1"/>
      <c r="F22" s="1"/>
    </row>
    <row r="23" spans="1:6" s="8" customFormat="1" ht="30" customHeight="1" x14ac:dyDescent="0.3">
      <c r="A23" s="4" t="s">
        <v>2</v>
      </c>
      <c r="B23" s="4" t="s">
        <v>3</v>
      </c>
      <c r="C23" s="4" t="s">
        <v>4</v>
      </c>
      <c r="D23" s="4" t="s">
        <v>5</v>
      </c>
      <c r="E23" s="4" t="s">
        <v>6</v>
      </c>
      <c r="F23" s="4" t="s">
        <v>7</v>
      </c>
    </row>
    <row r="24" spans="1:6" s="8" customFormat="1" ht="30" customHeight="1" x14ac:dyDescent="0.25">
      <c r="A24" s="6" t="s">
        <v>8</v>
      </c>
      <c r="B24" s="7">
        <v>205</v>
      </c>
      <c r="C24" s="7">
        <v>4229</v>
      </c>
      <c r="D24" s="7">
        <v>6442</v>
      </c>
      <c r="E24" s="7">
        <v>27119</v>
      </c>
      <c r="F24" s="7">
        <f>E24+D24+C24</f>
        <v>37790</v>
      </c>
    </row>
    <row r="25" spans="1:6" s="8" customFormat="1" ht="43.5" customHeight="1" x14ac:dyDescent="0.25">
      <c r="A25" s="9" t="s">
        <v>14</v>
      </c>
      <c r="B25" s="7">
        <v>27</v>
      </c>
      <c r="C25" s="7">
        <v>988</v>
      </c>
      <c r="D25" s="7">
        <v>1209</v>
      </c>
      <c r="E25" s="7">
        <v>5149</v>
      </c>
      <c r="F25" s="7">
        <f>E25+D25+C25</f>
        <v>7346</v>
      </c>
    </row>
    <row r="26" spans="1:6" s="8" customFormat="1" ht="30" customHeight="1" x14ac:dyDescent="0.25">
      <c r="A26" s="6" t="s">
        <v>10</v>
      </c>
      <c r="B26" s="7">
        <v>19</v>
      </c>
      <c r="C26" s="7">
        <v>221</v>
      </c>
      <c r="D26" s="7">
        <v>224</v>
      </c>
      <c r="E26" s="7">
        <v>421</v>
      </c>
      <c r="F26" s="7">
        <f>E26+D26+C26</f>
        <v>866</v>
      </c>
    </row>
    <row r="27" spans="1:6" s="15" customFormat="1" ht="44.25" customHeight="1" x14ac:dyDescent="0.25">
      <c r="A27" s="10" t="s">
        <v>11</v>
      </c>
      <c r="B27" s="14">
        <v>20</v>
      </c>
      <c r="C27" s="14">
        <v>769</v>
      </c>
      <c r="D27" s="14">
        <v>1186</v>
      </c>
      <c r="E27" s="14">
        <v>8269</v>
      </c>
      <c r="F27" s="7">
        <f>E27+D27+C27</f>
        <v>10224</v>
      </c>
    </row>
    <row r="28" spans="1:6" ht="15.6" x14ac:dyDescent="0.3">
      <c r="A28" s="4" t="s">
        <v>12</v>
      </c>
      <c r="B28" s="11">
        <f>SUM(B24:B27)</f>
        <v>271</v>
      </c>
      <c r="C28" s="11">
        <f>SUM(C24:C27)</f>
        <v>6207</v>
      </c>
      <c r="D28" s="11">
        <f>SUM(D24:D27)</f>
        <v>9061</v>
      </c>
      <c r="E28" s="11">
        <f>SUM(E24:E27)</f>
        <v>40958</v>
      </c>
      <c r="F28" s="11">
        <f>SUM(F24:F27)</f>
        <v>56226</v>
      </c>
    </row>
    <row r="31" spans="1:6" x14ac:dyDescent="0.25">
      <c r="A31" s="16" t="s">
        <v>15</v>
      </c>
      <c r="B31" s="17">
        <v>46272</v>
      </c>
    </row>
  </sheetData>
  <pageMargins left="0.78749999999999998" right="0.78749999999999998" top="0.98402777777777795" bottom="0.98402777777777795" header="0.511811023622047" footer="0.511811023622047"/>
  <pageSetup paperSize="9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12"/>
  <sheetViews>
    <sheetView view="pageBreakPreview" topLeftCell="A199" zoomScaleNormal="100" zoomScaleSheetLayoutView="100" workbookViewId="0">
      <selection activeCell="D211" sqref="D211"/>
    </sheetView>
  </sheetViews>
  <sheetFormatPr baseColWidth="10" defaultColWidth="10" defaultRowHeight="15" x14ac:dyDescent="0.25"/>
  <cols>
    <col min="1" max="1" width="5.44140625" style="55" customWidth="1"/>
    <col min="2" max="2" width="56" style="55" customWidth="1"/>
    <col min="3" max="3" width="17.109375" style="79" customWidth="1"/>
    <col min="4" max="5" width="8.44140625" style="55" customWidth="1"/>
    <col min="6" max="6" width="9" style="55" customWidth="1"/>
    <col min="7" max="7" width="8.6640625" style="55" customWidth="1"/>
    <col min="8" max="8" width="4.33203125" style="55" hidden="1" customWidth="1"/>
    <col min="9" max="9" width="10.109375" style="57" customWidth="1"/>
    <col min="10" max="10" width="11.5546875" style="55" hidden="1" customWidth="1"/>
    <col min="11" max="1024" width="10" style="55"/>
    <col min="1025" max="16384" width="10" style="58"/>
  </cols>
  <sheetData>
    <row r="1" spans="1:1024" ht="21" x14ac:dyDescent="0.4">
      <c r="C1" s="56" t="s">
        <v>458</v>
      </c>
    </row>
    <row r="2" spans="1:1024" ht="21" x14ac:dyDescent="0.4">
      <c r="C2" s="56" t="s">
        <v>16</v>
      </c>
    </row>
    <row r="3" spans="1:1024" ht="32.25" customHeight="1" x14ac:dyDescent="0.4">
      <c r="A3" s="59" t="s">
        <v>17</v>
      </c>
      <c r="B3" s="60" t="s">
        <v>18</v>
      </c>
      <c r="C3" s="60" t="s">
        <v>19</v>
      </c>
      <c r="D3" s="60" t="s">
        <v>4</v>
      </c>
      <c r="E3" s="60" t="s">
        <v>5</v>
      </c>
      <c r="F3" s="60" t="s">
        <v>6</v>
      </c>
      <c r="G3" s="60" t="s">
        <v>20</v>
      </c>
      <c r="H3" s="61" t="s">
        <v>21</v>
      </c>
      <c r="I3" s="62" t="s">
        <v>22</v>
      </c>
      <c r="M3" s="63"/>
      <c r="O3" s="56"/>
      <c r="P3" s="64"/>
      <c r="U3" s="63"/>
      <c r="W3" s="56"/>
      <c r="X3" s="64"/>
      <c r="AC3" s="63"/>
      <c r="AE3" s="56"/>
      <c r="AF3" s="64"/>
      <c r="AK3" s="63"/>
      <c r="AM3" s="56"/>
      <c r="AN3" s="64"/>
      <c r="AS3" s="63"/>
      <c r="AU3" s="56"/>
      <c r="AV3" s="64"/>
      <c r="BA3" s="63"/>
      <c r="BC3" s="56"/>
      <c r="BD3" s="64"/>
      <c r="BI3" s="63"/>
      <c r="BK3" s="56"/>
      <c r="BL3" s="64"/>
      <c r="BQ3" s="63"/>
      <c r="BS3" s="56"/>
      <c r="BT3" s="64"/>
      <c r="BY3" s="63"/>
      <c r="CA3" s="56"/>
      <c r="CB3" s="64"/>
      <c r="CG3" s="63"/>
      <c r="CI3" s="56"/>
      <c r="CJ3" s="64"/>
      <c r="CO3" s="63"/>
      <c r="CQ3" s="56"/>
      <c r="CR3" s="64"/>
      <c r="CW3" s="63"/>
      <c r="CY3" s="56"/>
      <c r="CZ3" s="64"/>
      <c r="DE3" s="63"/>
      <c r="DG3" s="56"/>
      <c r="DH3" s="64"/>
      <c r="DM3" s="63"/>
      <c r="DO3" s="56"/>
      <c r="DP3" s="64"/>
      <c r="DU3" s="63"/>
      <c r="DW3" s="56"/>
      <c r="DX3" s="64"/>
      <c r="EC3" s="63"/>
      <c r="EE3" s="56"/>
      <c r="EF3" s="64"/>
      <c r="EK3" s="63"/>
      <c r="EM3" s="56"/>
      <c r="EN3" s="64"/>
      <c r="ES3" s="63"/>
      <c r="EU3" s="56"/>
      <c r="EV3" s="64"/>
      <c r="FA3" s="63"/>
      <c r="FC3" s="56"/>
      <c r="FD3" s="64"/>
      <c r="FI3" s="63"/>
      <c r="FK3" s="56"/>
      <c r="FL3" s="64"/>
      <c r="FQ3" s="63"/>
      <c r="FS3" s="56"/>
      <c r="FT3" s="64"/>
      <c r="FY3" s="63"/>
      <c r="GA3" s="56"/>
      <c r="GB3" s="64"/>
      <c r="GG3" s="63"/>
      <c r="GI3" s="56"/>
      <c r="GJ3" s="64"/>
      <c r="GO3" s="63"/>
      <c r="GQ3" s="56"/>
      <c r="GR3" s="64"/>
      <c r="GW3" s="63"/>
      <c r="GY3" s="56"/>
      <c r="GZ3" s="64"/>
      <c r="HE3" s="63"/>
      <c r="HG3" s="56"/>
      <c r="HH3" s="64"/>
      <c r="HM3" s="63"/>
      <c r="HO3" s="56"/>
      <c r="HP3" s="64"/>
      <c r="HU3" s="63"/>
      <c r="HW3" s="56"/>
      <c r="HX3" s="64"/>
      <c r="IC3" s="63"/>
      <c r="IE3" s="56"/>
      <c r="IF3" s="64"/>
      <c r="IK3" s="63"/>
      <c r="IM3" s="56"/>
      <c r="IN3" s="64"/>
      <c r="IS3" s="63"/>
    </row>
    <row r="4" spans="1:1024" s="54" customFormat="1" ht="15" customHeight="1" x14ac:dyDescent="0.25">
      <c r="A4" s="65" t="s">
        <v>276</v>
      </c>
      <c r="B4" s="66" t="s">
        <v>494</v>
      </c>
      <c r="C4" s="66" t="s">
        <v>23</v>
      </c>
      <c r="D4" s="66">
        <v>0</v>
      </c>
      <c r="E4" s="66">
        <v>5</v>
      </c>
      <c r="F4" s="66">
        <v>58</v>
      </c>
      <c r="G4" s="66">
        <f t="shared" ref="G4:G67" si="0">D4+(E4*2)+(F4*3)</f>
        <v>184</v>
      </c>
      <c r="H4" s="66">
        <v>63</v>
      </c>
      <c r="I4" s="68">
        <f t="shared" ref="I4:I35" si="1">G4/H4</f>
        <v>2.9206349206349205</v>
      </c>
      <c r="J4" s="55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  <c r="IW4" s="58"/>
      <c r="IX4" s="58"/>
      <c r="IY4" s="58"/>
      <c r="IZ4" s="58"/>
      <c r="JA4" s="58"/>
      <c r="JB4" s="58"/>
      <c r="JC4" s="58"/>
      <c r="JD4" s="58"/>
      <c r="JE4" s="58"/>
      <c r="JF4" s="58"/>
      <c r="JG4" s="58"/>
      <c r="JH4" s="58"/>
      <c r="JI4" s="58"/>
      <c r="JJ4" s="58"/>
      <c r="JK4" s="58"/>
      <c r="JL4" s="58"/>
      <c r="JM4" s="58"/>
      <c r="JN4" s="58"/>
      <c r="JO4" s="58"/>
      <c r="JP4" s="58"/>
      <c r="JQ4" s="58"/>
      <c r="JR4" s="58"/>
      <c r="JS4" s="58"/>
      <c r="JT4" s="58"/>
      <c r="JU4" s="58"/>
      <c r="JV4" s="58"/>
      <c r="JW4" s="58"/>
      <c r="JX4" s="58"/>
      <c r="JY4" s="58"/>
      <c r="JZ4" s="58"/>
      <c r="KA4" s="58"/>
      <c r="KB4" s="58"/>
      <c r="KC4" s="58"/>
      <c r="KD4" s="58"/>
      <c r="KE4" s="58"/>
      <c r="KF4" s="58"/>
      <c r="KG4" s="58"/>
      <c r="KH4" s="58"/>
      <c r="KI4" s="58"/>
      <c r="KJ4" s="58"/>
      <c r="KK4" s="58"/>
      <c r="KL4" s="58"/>
      <c r="KM4" s="58"/>
      <c r="KN4" s="58"/>
      <c r="KO4" s="58"/>
      <c r="KP4" s="58"/>
      <c r="KQ4" s="58"/>
      <c r="KR4" s="58"/>
      <c r="KS4" s="58"/>
      <c r="KT4" s="58"/>
      <c r="KU4" s="58"/>
      <c r="KV4" s="58"/>
      <c r="KW4" s="58"/>
      <c r="KX4" s="58"/>
      <c r="KY4" s="58"/>
      <c r="KZ4" s="58"/>
      <c r="LA4" s="58"/>
      <c r="LB4" s="58"/>
      <c r="LC4" s="58"/>
      <c r="LD4" s="58"/>
      <c r="LE4" s="58"/>
      <c r="LF4" s="58"/>
      <c r="LG4" s="58"/>
      <c r="LH4" s="58"/>
      <c r="LI4" s="58"/>
      <c r="LJ4" s="58"/>
      <c r="LK4" s="58"/>
      <c r="LL4" s="58"/>
      <c r="LM4" s="58"/>
      <c r="LN4" s="58"/>
      <c r="LO4" s="58"/>
      <c r="LP4" s="58"/>
      <c r="LQ4" s="58"/>
      <c r="LR4" s="58"/>
      <c r="LS4" s="58"/>
      <c r="LT4" s="58"/>
      <c r="LU4" s="58"/>
      <c r="LV4" s="58"/>
      <c r="LW4" s="58"/>
      <c r="LX4" s="58"/>
      <c r="LY4" s="58"/>
      <c r="LZ4" s="58"/>
      <c r="MA4" s="58"/>
      <c r="MB4" s="58"/>
      <c r="MC4" s="58"/>
      <c r="MD4" s="58"/>
      <c r="ME4" s="58"/>
      <c r="MF4" s="58"/>
      <c r="MG4" s="58"/>
      <c r="MH4" s="58"/>
      <c r="MI4" s="58"/>
      <c r="MJ4" s="58"/>
      <c r="MK4" s="58"/>
      <c r="ML4" s="58"/>
      <c r="MM4" s="58"/>
      <c r="MN4" s="58"/>
      <c r="MO4" s="58"/>
      <c r="MP4" s="58"/>
      <c r="MQ4" s="58"/>
      <c r="MR4" s="58"/>
      <c r="MS4" s="58"/>
      <c r="MT4" s="58"/>
      <c r="MU4" s="58"/>
      <c r="MV4" s="58"/>
      <c r="MW4" s="58"/>
      <c r="MX4" s="58"/>
      <c r="MY4" s="58"/>
      <c r="MZ4" s="58"/>
      <c r="NA4" s="58"/>
      <c r="NB4" s="58"/>
      <c r="NC4" s="58"/>
      <c r="ND4" s="58"/>
      <c r="NE4" s="58"/>
      <c r="NF4" s="58"/>
      <c r="NG4" s="58"/>
      <c r="NH4" s="58"/>
      <c r="NI4" s="58"/>
      <c r="NJ4" s="58"/>
      <c r="NK4" s="58"/>
      <c r="NL4" s="58"/>
      <c r="NM4" s="58"/>
      <c r="NN4" s="58"/>
      <c r="NO4" s="58"/>
      <c r="NP4" s="58"/>
      <c r="NQ4" s="58"/>
      <c r="NR4" s="58"/>
      <c r="NS4" s="58"/>
      <c r="NT4" s="58"/>
      <c r="NU4" s="58"/>
      <c r="NV4" s="58"/>
      <c r="NW4" s="58"/>
      <c r="NX4" s="58"/>
      <c r="NY4" s="58"/>
      <c r="NZ4" s="58"/>
      <c r="OA4" s="58"/>
      <c r="OB4" s="58"/>
      <c r="OC4" s="58"/>
      <c r="OD4" s="58"/>
      <c r="OE4" s="58"/>
      <c r="OF4" s="58"/>
      <c r="OG4" s="58"/>
      <c r="OH4" s="58"/>
      <c r="OI4" s="58"/>
      <c r="OJ4" s="58"/>
      <c r="OK4" s="58"/>
      <c r="OL4" s="58"/>
      <c r="OM4" s="58"/>
      <c r="ON4" s="58"/>
      <c r="OO4" s="58"/>
      <c r="OP4" s="58"/>
      <c r="OQ4" s="58"/>
      <c r="OR4" s="58"/>
      <c r="OS4" s="58"/>
      <c r="OT4" s="58"/>
      <c r="OU4" s="58"/>
      <c r="OV4" s="58"/>
      <c r="OW4" s="58"/>
      <c r="OX4" s="58"/>
      <c r="OY4" s="58"/>
      <c r="OZ4" s="58"/>
      <c r="PA4" s="58"/>
      <c r="PB4" s="58"/>
      <c r="PC4" s="58"/>
      <c r="PD4" s="58"/>
      <c r="PE4" s="58"/>
      <c r="PF4" s="58"/>
      <c r="PG4" s="58"/>
      <c r="PH4" s="58"/>
      <c r="PI4" s="58"/>
      <c r="PJ4" s="58"/>
      <c r="PK4" s="58"/>
      <c r="PL4" s="58"/>
      <c r="PM4" s="58"/>
      <c r="PN4" s="58"/>
      <c r="PO4" s="58"/>
      <c r="PP4" s="58"/>
      <c r="PQ4" s="58"/>
      <c r="PR4" s="58"/>
      <c r="PS4" s="58"/>
      <c r="PT4" s="58"/>
      <c r="PU4" s="58"/>
      <c r="PV4" s="58"/>
      <c r="PW4" s="58"/>
      <c r="PX4" s="58"/>
      <c r="PY4" s="58"/>
      <c r="PZ4" s="58"/>
      <c r="QA4" s="58"/>
      <c r="QB4" s="58"/>
      <c r="QC4" s="58"/>
      <c r="QD4" s="58"/>
      <c r="QE4" s="58"/>
      <c r="QF4" s="58"/>
      <c r="QG4" s="58"/>
      <c r="QH4" s="58"/>
      <c r="QI4" s="58"/>
      <c r="QJ4" s="58"/>
      <c r="QK4" s="58"/>
      <c r="QL4" s="58"/>
      <c r="QM4" s="58"/>
      <c r="QN4" s="58"/>
      <c r="QO4" s="58"/>
      <c r="QP4" s="58"/>
      <c r="QQ4" s="58"/>
      <c r="QR4" s="58"/>
      <c r="QS4" s="58"/>
      <c r="QT4" s="58"/>
      <c r="QU4" s="58"/>
      <c r="QV4" s="58"/>
      <c r="QW4" s="58"/>
      <c r="QX4" s="58"/>
      <c r="QY4" s="58"/>
      <c r="QZ4" s="58"/>
      <c r="RA4" s="58"/>
      <c r="RB4" s="58"/>
      <c r="RC4" s="58"/>
      <c r="RD4" s="58"/>
      <c r="RE4" s="58"/>
      <c r="RF4" s="58"/>
      <c r="RG4" s="58"/>
      <c r="RH4" s="58"/>
      <c r="RI4" s="58"/>
      <c r="RJ4" s="58"/>
      <c r="RK4" s="58"/>
      <c r="RL4" s="58"/>
      <c r="RM4" s="58"/>
      <c r="RN4" s="58"/>
      <c r="RO4" s="58"/>
      <c r="RP4" s="58"/>
      <c r="RQ4" s="58"/>
      <c r="RR4" s="58"/>
      <c r="RS4" s="58"/>
      <c r="RT4" s="58"/>
      <c r="RU4" s="58"/>
      <c r="RV4" s="58"/>
      <c r="RW4" s="58"/>
      <c r="RX4" s="58"/>
      <c r="RY4" s="58"/>
      <c r="RZ4" s="58"/>
      <c r="SA4" s="58"/>
      <c r="SB4" s="58"/>
      <c r="SC4" s="58"/>
      <c r="SD4" s="58"/>
      <c r="SE4" s="58"/>
      <c r="SF4" s="58"/>
      <c r="SG4" s="58"/>
      <c r="SH4" s="58"/>
      <c r="SI4" s="58"/>
      <c r="SJ4" s="58"/>
      <c r="SK4" s="58"/>
      <c r="SL4" s="58"/>
      <c r="SM4" s="58"/>
      <c r="SN4" s="58"/>
      <c r="SO4" s="58"/>
      <c r="SP4" s="58"/>
      <c r="SQ4" s="58"/>
      <c r="SR4" s="58"/>
      <c r="SS4" s="58"/>
      <c r="ST4" s="58"/>
      <c r="SU4" s="58"/>
      <c r="SV4" s="58"/>
      <c r="SW4" s="58"/>
      <c r="SX4" s="58"/>
      <c r="SY4" s="58"/>
      <c r="SZ4" s="58"/>
      <c r="TA4" s="58"/>
      <c r="TB4" s="58"/>
      <c r="TC4" s="58"/>
      <c r="TD4" s="58"/>
      <c r="TE4" s="58"/>
      <c r="TF4" s="58"/>
      <c r="TG4" s="58"/>
      <c r="TH4" s="58"/>
      <c r="TI4" s="58"/>
      <c r="TJ4" s="58"/>
      <c r="TK4" s="58"/>
      <c r="TL4" s="58"/>
      <c r="TM4" s="58"/>
      <c r="TN4" s="58"/>
      <c r="TO4" s="58"/>
      <c r="TP4" s="58"/>
      <c r="TQ4" s="58"/>
      <c r="TR4" s="58"/>
      <c r="TS4" s="58"/>
      <c r="TT4" s="58"/>
      <c r="TU4" s="58"/>
      <c r="TV4" s="58"/>
      <c r="TW4" s="58"/>
      <c r="TX4" s="58"/>
      <c r="TY4" s="58"/>
      <c r="TZ4" s="58"/>
      <c r="UA4" s="58"/>
      <c r="UB4" s="58"/>
      <c r="UC4" s="58"/>
      <c r="UD4" s="58"/>
      <c r="UE4" s="58"/>
      <c r="UF4" s="58"/>
      <c r="UG4" s="58"/>
      <c r="UH4" s="58"/>
      <c r="UI4" s="58"/>
      <c r="UJ4" s="58"/>
      <c r="UK4" s="58"/>
      <c r="UL4" s="58"/>
      <c r="UM4" s="58"/>
      <c r="UN4" s="58"/>
      <c r="UO4" s="58"/>
      <c r="UP4" s="58"/>
      <c r="UQ4" s="58"/>
      <c r="UR4" s="58"/>
      <c r="US4" s="58"/>
      <c r="UT4" s="58"/>
      <c r="UU4" s="58"/>
      <c r="UV4" s="58"/>
      <c r="UW4" s="58"/>
      <c r="UX4" s="58"/>
      <c r="UY4" s="58"/>
      <c r="UZ4" s="58"/>
      <c r="VA4" s="58"/>
      <c r="VB4" s="58"/>
      <c r="VC4" s="58"/>
      <c r="VD4" s="58"/>
      <c r="VE4" s="58"/>
      <c r="VF4" s="58"/>
      <c r="VG4" s="58"/>
      <c r="VH4" s="58"/>
      <c r="VI4" s="58"/>
      <c r="VJ4" s="58"/>
      <c r="VK4" s="58"/>
      <c r="VL4" s="58"/>
      <c r="VM4" s="58"/>
      <c r="VN4" s="58"/>
      <c r="VO4" s="58"/>
      <c r="VP4" s="58"/>
      <c r="VQ4" s="58"/>
      <c r="VR4" s="58"/>
      <c r="VS4" s="58"/>
      <c r="VT4" s="58"/>
      <c r="VU4" s="58"/>
      <c r="VV4" s="58"/>
      <c r="VW4" s="58"/>
      <c r="VX4" s="58"/>
      <c r="VY4" s="58"/>
      <c r="VZ4" s="58"/>
      <c r="WA4" s="58"/>
      <c r="WB4" s="58"/>
      <c r="WC4" s="58"/>
      <c r="WD4" s="58"/>
      <c r="WE4" s="58"/>
      <c r="WF4" s="58"/>
      <c r="WG4" s="58"/>
      <c r="WH4" s="58"/>
      <c r="WI4" s="58"/>
      <c r="WJ4" s="58"/>
      <c r="WK4" s="58"/>
      <c r="WL4" s="58"/>
      <c r="WM4" s="58"/>
      <c r="WN4" s="58"/>
      <c r="WO4" s="58"/>
      <c r="WP4" s="58"/>
      <c r="WQ4" s="58"/>
      <c r="WR4" s="58"/>
      <c r="WS4" s="58"/>
      <c r="WT4" s="58"/>
      <c r="WU4" s="58"/>
      <c r="WV4" s="58"/>
      <c r="WW4" s="58"/>
      <c r="WX4" s="58"/>
      <c r="WY4" s="58"/>
      <c r="WZ4" s="58"/>
      <c r="XA4" s="58"/>
      <c r="XB4" s="58"/>
      <c r="XC4" s="58"/>
      <c r="XD4" s="58"/>
      <c r="XE4" s="58"/>
      <c r="XF4" s="58"/>
      <c r="XG4" s="58"/>
      <c r="XH4" s="58"/>
      <c r="XI4" s="58"/>
      <c r="XJ4" s="58"/>
      <c r="XK4" s="58"/>
      <c r="XL4" s="58"/>
      <c r="XM4" s="58"/>
      <c r="XN4" s="58"/>
      <c r="XO4" s="58"/>
      <c r="XP4" s="58"/>
      <c r="XQ4" s="58"/>
      <c r="XR4" s="58"/>
      <c r="XS4" s="58"/>
      <c r="XT4" s="58"/>
      <c r="XU4" s="58"/>
      <c r="XV4" s="58"/>
      <c r="XW4" s="58"/>
      <c r="XX4" s="58"/>
      <c r="XY4" s="58"/>
      <c r="XZ4" s="58"/>
      <c r="YA4" s="58"/>
      <c r="YB4" s="58"/>
      <c r="YC4" s="58"/>
      <c r="YD4" s="58"/>
      <c r="YE4" s="58"/>
      <c r="YF4" s="58"/>
      <c r="YG4" s="58"/>
      <c r="YH4" s="58"/>
      <c r="YI4" s="58"/>
      <c r="YJ4" s="58"/>
      <c r="YK4" s="58"/>
      <c r="YL4" s="58"/>
      <c r="YM4" s="58"/>
      <c r="YN4" s="58"/>
      <c r="YO4" s="58"/>
      <c r="YP4" s="58"/>
      <c r="YQ4" s="58"/>
      <c r="YR4" s="58"/>
      <c r="YS4" s="58"/>
      <c r="YT4" s="58"/>
      <c r="YU4" s="58"/>
      <c r="YV4" s="58"/>
      <c r="YW4" s="58"/>
      <c r="YX4" s="58"/>
      <c r="YY4" s="58"/>
      <c r="YZ4" s="58"/>
      <c r="ZA4" s="58"/>
      <c r="ZB4" s="58"/>
      <c r="ZC4" s="58"/>
      <c r="ZD4" s="58"/>
      <c r="ZE4" s="58"/>
      <c r="ZF4" s="58"/>
      <c r="ZG4" s="58"/>
      <c r="ZH4" s="58"/>
      <c r="ZI4" s="58"/>
      <c r="ZJ4" s="58"/>
      <c r="ZK4" s="58"/>
      <c r="ZL4" s="58"/>
      <c r="ZM4" s="58"/>
      <c r="ZN4" s="58"/>
      <c r="ZO4" s="58"/>
      <c r="ZP4" s="58"/>
      <c r="ZQ4" s="58"/>
      <c r="ZR4" s="58"/>
      <c r="ZS4" s="58"/>
      <c r="ZT4" s="58"/>
      <c r="ZU4" s="58"/>
      <c r="ZV4" s="58"/>
      <c r="ZW4" s="58"/>
      <c r="ZX4" s="58"/>
      <c r="ZY4" s="58"/>
      <c r="ZZ4" s="58"/>
      <c r="AAA4" s="58"/>
      <c r="AAB4" s="58"/>
      <c r="AAC4" s="58"/>
      <c r="AAD4" s="58"/>
      <c r="AAE4" s="58"/>
      <c r="AAF4" s="58"/>
      <c r="AAG4" s="58"/>
      <c r="AAH4" s="58"/>
      <c r="AAI4" s="58"/>
      <c r="AAJ4" s="58"/>
      <c r="AAK4" s="58"/>
      <c r="AAL4" s="58"/>
      <c r="AAM4" s="58"/>
      <c r="AAN4" s="58"/>
      <c r="AAO4" s="58"/>
      <c r="AAP4" s="58"/>
      <c r="AAQ4" s="58"/>
      <c r="AAR4" s="58"/>
      <c r="AAS4" s="58"/>
      <c r="AAT4" s="58"/>
      <c r="AAU4" s="58"/>
      <c r="AAV4" s="58"/>
      <c r="AAW4" s="58"/>
      <c r="AAX4" s="58"/>
      <c r="AAY4" s="58"/>
      <c r="AAZ4" s="58"/>
      <c r="ABA4" s="58"/>
      <c r="ABB4" s="58"/>
      <c r="ABC4" s="58"/>
      <c r="ABD4" s="58"/>
      <c r="ABE4" s="58"/>
      <c r="ABF4" s="58"/>
      <c r="ABG4" s="58"/>
      <c r="ABH4" s="58"/>
      <c r="ABI4" s="58"/>
      <c r="ABJ4" s="58"/>
      <c r="ABK4" s="58"/>
      <c r="ABL4" s="58"/>
      <c r="ABM4" s="58"/>
      <c r="ABN4" s="58"/>
      <c r="ABO4" s="58"/>
      <c r="ABP4" s="58"/>
      <c r="ABQ4" s="58"/>
      <c r="ABR4" s="58"/>
      <c r="ABS4" s="58"/>
      <c r="ABT4" s="58"/>
      <c r="ABU4" s="58"/>
      <c r="ABV4" s="58"/>
      <c r="ABW4" s="58"/>
      <c r="ABX4" s="58"/>
      <c r="ABY4" s="58"/>
      <c r="ABZ4" s="58"/>
      <c r="ACA4" s="58"/>
      <c r="ACB4" s="58"/>
      <c r="ACC4" s="58"/>
      <c r="ACD4" s="58"/>
      <c r="ACE4" s="58"/>
      <c r="ACF4" s="58"/>
      <c r="ACG4" s="58"/>
      <c r="ACH4" s="58"/>
      <c r="ACI4" s="58"/>
      <c r="ACJ4" s="58"/>
      <c r="ACK4" s="58"/>
      <c r="ACL4" s="58"/>
      <c r="ACM4" s="58"/>
      <c r="ACN4" s="58"/>
      <c r="ACO4" s="58"/>
      <c r="ACP4" s="58"/>
      <c r="ACQ4" s="58"/>
      <c r="ACR4" s="58"/>
      <c r="ACS4" s="58"/>
      <c r="ACT4" s="58"/>
      <c r="ACU4" s="58"/>
      <c r="ACV4" s="58"/>
      <c r="ACW4" s="58"/>
      <c r="ACX4" s="58"/>
      <c r="ACY4" s="58"/>
      <c r="ACZ4" s="58"/>
      <c r="ADA4" s="58"/>
      <c r="ADB4" s="58"/>
      <c r="ADC4" s="58"/>
      <c r="ADD4" s="58"/>
      <c r="ADE4" s="58"/>
      <c r="ADF4" s="58"/>
      <c r="ADG4" s="58"/>
      <c r="ADH4" s="58"/>
      <c r="ADI4" s="58"/>
      <c r="ADJ4" s="58"/>
      <c r="ADK4" s="58"/>
      <c r="ADL4" s="58"/>
      <c r="ADM4" s="58"/>
      <c r="ADN4" s="58"/>
      <c r="ADO4" s="58"/>
      <c r="ADP4" s="58"/>
      <c r="ADQ4" s="58"/>
      <c r="ADR4" s="58"/>
      <c r="ADS4" s="58"/>
      <c r="ADT4" s="58"/>
      <c r="ADU4" s="58"/>
      <c r="ADV4" s="58"/>
      <c r="ADW4" s="58"/>
      <c r="ADX4" s="58"/>
      <c r="ADY4" s="58"/>
      <c r="ADZ4" s="58"/>
      <c r="AEA4" s="58"/>
      <c r="AEB4" s="58"/>
      <c r="AEC4" s="58"/>
      <c r="AED4" s="58"/>
      <c r="AEE4" s="58"/>
      <c r="AEF4" s="58"/>
      <c r="AEG4" s="58"/>
      <c r="AEH4" s="58"/>
      <c r="AEI4" s="58"/>
      <c r="AEJ4" s="58"/>
      <c r="AEK4" s="58"/>
      <c r="AEL4" s="58"/>
      <c r="AEM4" s="58"/>
      <c r="AEN4" s="58"/>
      <c r="AEO4" s="58"/>
      <c r="AEP4" s="58"/>
      <c r="AEQ4" s="58"/>
      <c r="AER4" s="58"/>
      <c r="AES4" s="58"/>
      <c r="AET4" s="58"/>
      <c r="AEU4" s="58"/>
      <c r="AEV4" s="58"/>
      <c r="AEW4" s="58"/>
      <c r="AEX4" s="58"/>
      <c r="AEY4" s="58"/>
      <c r="AEZ4" s="58"/>
      <c r="AFA4" s="58"/>
      <c r="AFB4" s="58"/>
      <c r="AFC4" s="58"/>
      <c r="AFD4" s="58"/>
      <c r="AFE4" s="58"/>
      <c r="AFF4" s="58"/>
      <c r="AFG4" s="58"/>
      <c r="AFH4" s="58"/>
      <c r="AFI4" s="58"/>
      <c r="AFJ4" s="58"/>
      <c r="AFK4" s="58"/>
      <c r="AFL4" s="58"/>
      <c r="AFM4" s="58"/>
      <c r="AFN4" s="58"/>
      <c r="AFO4" s="58"/>
      <c r="AFP4" s="58"/>
      <c r="AFQ4" s="58"/>
      <c r="AFR4" s="58"/>
      <c r="AFS4" s="58"/>
      <c r="AFT4" s="58"/>
      <c r="AFU4" s="58"/>
      <c r="AFV4" s="58"/>
      <c r="AFW4" s="58"/>
      <c r="AFX4" s="58"/>
      <c r="AFY4" s="58"/>
      <c r="AFZ4" s="58"/>
      <c r="AGA4" s="58"/>
      <c r="AGB4" s="58"/>
      <c r="AGC4" s="58"/>
      <c r="AGD4" s="58"/>
      <c r="AGE4" s="58"/>
      <c r="AGF4" s="58"/>
      <c r="AGG4" s="58"/>
      <c r="AGH4" s="58"/>
      <c r="AGI4" s="58"/>
      <c r="AGJ4" s="58"/>
      <c r="AGK4" s="58"/>
      <c r="AGL4" s="58"/>
      <c r="AGM4" s="58"/>
      <c r="AGN4" s="58"/>
      <c r="AGO4" s="58"/>
      <c r="AGP4" s="58"/>
      <c r="AGQ4" s="58"/>
      <c r="AGR4" s="58"/>
      <c r="AGS4" s="58"/>
      <c r="AGT4" s="58"/>
      <c r="AGU4" s="58"/>
      <c r="AGV4" s="58"/>
      <c r="AGW4" s="58"/>
      <c r="AGX4" s="58"/>
      <c r="AGY4" s="58"/>
      <c r="AGZ4" s="58"/>
      <c r="AHA4" s="58"/>
      <c r="AHB4" s="58"/>
      <c r="AHC4" s="58"/>
      <c r="AHD4" s="58"/>
      <c r="AHE4" s="58"/>
      <c r="AHF4" s="58"/>
      <c r="AHG4" s="58"/>
      <c r="AHH4" s="58"/>
      <c r="AHI4" s="58"/>
      <c r="AHJ4" s="58"/>
      <c r="AHK4" s="58"/>
      <c r="AHL4" s="58"/>
      <c r="AHM4" s="58"/>
      <c r="AHN4" s="58"/>
      <c r="AHO4" s="58"/>
      <c r="AHP4" s="58"/>
      <c r="AHQ4" s="58"/>
      <c r="AHR4" s="58"/>
      <c r="AHS4" s="58"/>
      <c r="AHT4" s="58"/>
      <c r="AHU4" s="58"/>
      <c r="AHV4" s="58"/>
      <c r="AHW4" s="58"/>
      <c r="AHX4" s="58"/>
      <c r="AHY4" s="58"/>
      <c r="AHZ4" s="58"/>
      <c r="AIA4" s="58"/>
      <c r="AIB4" s="58"/>
      <c r="AIC4" s="58"/>
      <c r="AID4" s="58"/>
      <c r="AIE4" s="58"/>
      <c r="AIF4" s="58"/>
      <c r="AIG4" s="58"/>
      <c r="AIH4" s="58"/>
      <c r="AII4" s="58"/>
      <c r="AIJ4" s="58"/>
      <c r="AIK4" s="58"/>
      <c r="AIL4" s="58"/>
      <c r="AIM4" s="58"/>
      <c r="AIN4" s="58"/>
      <c r="AIO4" s="58"/>
      <c r="AIP4" s="58"/>
      <c r="AIQ4" s="58"/>
      <c r="AIR4" s="58"/>
      <c r="AIS4" s="58"/>
      <c r="AIT4" s="58"/>
      <c r="AIU4" s="58"/>
      <c r="AIV4" s="58"/>
      <c r="AIW4" s="58"/>
      <c r="AIX4" s="58"/>
      <c r="AIY4" s="58"/>
      <c r="AIZ4" s="58"/>
      <c r="AJA4" s="58"/>
      <c r="AJB4" s="58"/>
      <c r="AJC4" s="58"/>
      <c r="AJD4" s="58"/>
      <c r="AJE4" s="58"/>
      <c r="AJF4" s="58"/>
      <c r="AJG4" s="58"/>
      <c r="AJH4" s="58"/>
      <c r="AJI4" s="58"/>
      <c r="AJJ4" s="58"/>
      <c r="AJK4" s="58"/>
      <c r="AJL4" s="58"/>
      <c r="AJM4" s="58"/>
      <c r="AJN4" s="58"/>
      <c r="AJO4" s="58"/>
      <c r="AJP4" s="58"/>
      <c r="AJQ4" s="58"/>
      <c r="AJR4" s="58"/>
      <c r="AJS4" s="58"/>
      <c r="AJT4" s="58"/>
      <c r="AJU4" s="58"/>
      <c r="AJV4" s="58"/>
      <c r="AJW4" s="58"/>
      <c r="AJX4" s="58"/>
      <c r="AJY4" s="58"/>
      <c r="AJZ4" s="58"/>
      <c r="AKA4" s="58"/>
      <c r="AKB4" s="58"/>
      <c r="AKC4" s="58"/>
      <c r="AKD4" s="58"/>
      <c r="AKE4" s="58"/>
      <c r="AKF4" s="58"/>
      <c r="AKG4" s="58"/>
      <c r="AKH4" s="58"/>
      <c r="AKI4" s="58"/>
      <c r="AKJ4" s="58"/>
      <c r="AKK4" s="58"/>
      <c r="AKL4" s="58"/>
      <c r="AKM4" s="58"/>
      <c r="AKN4" s="58"/>
      <c r="AKO4" s="58"/>
      <c r="AKP4" s="58"/>
      <c r="AKQ4" s="58"/>
      <c r="AKR4" s="58"/>
      <c r="AKS4" s="58"/>
      <c r="AKT4" s="58"/>
      <c r="AKU4" s="58"/>
      <c r="AKV4" s="58"/>
      <c r="AKW4" s="58"/>
      <c r="AKX4" s="58"/>
      <c r="AKY4" s="58"/>
      <c r="AKZ4" s="58"/>
      <c r="ALA4" s="58"/>
      <c r="ALB4" s="58"/>
      <c r="ALC4" s="58"/>
      <c r="ALD4" s="58"/>
      <c r="ALE4" s="58"/>
      <c r="ALF4" s="58"/>
      <c r="ALG4" s="58"/>
      <c r="ALH4" s="58"/>
      <c r="ALI4" s="58"/>
      <c r="ALJ4" s="58"/>
      <c r="ALK4" s="58"/>
      <c r="ALL4" s="58"/>
      <c r="ALM4" s="58"/>
      <c r="ALN4" s="58"/>
      <c r="ALO4" s="58"/>
      <c r="ALP4" s="58"/>
      <c r="ALQ4" s="58"/>
      <c r="ALR4" s="58"/>
      <c r="ALS4" s="58"/>
      <c r="ALT4" s="58"/>
      <c r="ALU4" s="58"/>
      <c r="ALV4" s="58"/>
      <c r="ALW4" s="58"/>
      <c r="ALX4" s="58"/>
      <c r="ALY4" s="58"/>
      <c r="ALZ4" s="58"/>
      <c r="AMA4" s="58"/>
      <c r="AMB4" s="58"/>
      <c r="AMC4" s="58"/>
      <c r="AMD4" s="58"/>
      <c r="AME4" s="58"/>
      <c r="AMF4" s="58"/>
      <c r="AMG4" s="58"/>
      <c r="AMH4" s="58"/>
      <c r="AMI4" s="58"/>
      <c r="AMJ4" s="58"/>
    </row>
    <row r="5" spans="1:1024" ht="15" customHeight="1" x14ac:dyDescent="0.25">
      <c r="A5" s="65" t="s">
        <v>287</v>
      </c>
      <c r="B5" s="66" t="s">
        <v>475</v>
      </c>
      <c r="C5" s="66" t="s">
        <v>63</v>
      </c>
      <c r="D5" s="66">
        <v>2</v>
      </c>
      <c r="E5" s="66">
        <v>11</v>
      </c>
      <c r="F5" s="66">
        <v>113</v>
      </c>
      <c r="G5" s="66">
        <f t="shared" si="0"/>
        <v>363</v>
      </c>
      <c r="H5" s="66">
        <v>126</v>
      </c>
      <c r="I5" s="68">
        <f t="shared" si="1"/>
        <v>2.8809523809523809</v>
      </c>
      <c r="J5" s="54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58"/>
      <c r="HV5" s="58"/>
      <c r="HW5" s="58"/>
      <c r="HX5" s="58"/>
      <c r="HY5" s="58"/>
      <c r="HZ5" s="58"/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  <c r="IU5" s="58"/>
      <c r="IV5" s="58"/>
      <c r="IW5" s="58"/>
      <c r="IX5" s="58"/>
      <c r="IY5" s="58"/>
      <c r="IZ5" s="58"/>
      <c r="JA5" s="58"/>
      <c r="JB5" s="58"/>
      <c r="JC5" s="58"/>
      <c r="JD5" s="58"/>
      <c r="JE5" s="58"/>
      <c r="JF5" s="58"/>
      <c r="JG5" s="58"/>
      <c r="JH5" s="58"/>
      <c r="JI5" s="58"/>
      <c r="JJ5" s="58"/>
      <c r="JK5" s="58"/>
      <c r="JL5" s="58"/>
      <c r="JM5" s="58"/>
      <c r="JN5" s="58"/>
      <c r="JO5" s="58"/>
      <c r="JP5" s="58"/>
      <c r="JQ5" s="58"/>
      <c r="JR5" s="58"/>
      <c r="JS5" s="58"/>
      <c r="JT5" s="58"/>
      <c r="JU5" s="58"/>
      <c r="JV5" s="58"/>
      <c r="JW5" s="58"/>
      <c r="JX5" s="58"/>
      <c r="JY5" s="58"/>
      <c r="JZ5" s="58"/>
      <c r="KA5" s="58"/>
      <c r="KB5" s="58"/>
      <c r="KC5" s="58"/>
      <c r="KD5" s="58"/>
      <c r="KE5" s="58"/>
      <c r="KF5" s="58"/>
      <c r="KG5" s="58"/>
      <c r="KH5" s="58"/>
      <c r="KI5" s="58"/>
      <c r="KJ5" s="58"/>
      <c r="KK5" s="58"/>
      <c r="KL5" s="58"/>
      <c r="KM5" s="58"/>
      <c r="KN5" s="58"/>
      <c r="KO5" s="58"/>
      <c r="KP5" s="58"/>
      <c r="KQ5" s="58"/>
      <c r="KR5" s="58"/>
      <c r="KS5" s="58"/>
      <c r="KT5" s="58"/>
      <c r="KU5" s="58"/>
      <c r="KV5" s="58"/>
      <c r="KW5" s="58"/>
      <c r="KX5" s="58"/>
      <c r="KY5" s="58"/>
      <c r="KZ5" s="58"/>
      <c r="LA5" s="58"/>
      <c r="LB5" s="58"/>
      <c r="LC5" s="58"/>
      <c r="LD5" s="58"/>
      <c r="LE5" s="58"/>
      <c r="LF5" s="58"/>
      <c r="LG5" s="58"/>
      <c r="LH5" s="58"/>
      <c r="LI5" s="58"/>
      <c r="LJ5" s="58"/>
      <c r="LK5" s="58"/>
      <c r="LL5" s="58"/>
      <c r="LM5" s="58"/>
      <c r="LN5" s="58"/>
      <c r="LO5" s="58"/>
      <c r="LP5" s="58"/>
      <c r="LQ5" s="58"/>
      <c r="LR5" s="58"/>
      <c r="LS5" s="58"/>
      <c r="LT5" s="58"/>
      <c r="LU5" s="58"/>
      <c r="LV5" s="58"/>
      <c r="LW5" s="58"/>
      <c r="LX5" s="58"/>
      <c r="LY5" s="58"/>
      <c r="LZ5" s="58"/>
      <c r="MA5" s="58"/>
      <c r="MB5" s="58"/>
      <c r="MC5" s="58"/>
      <c r="MD5" s="58"/>
      <c r="ME5" s="58"/>
      <c r="MF5" s="58"/>
      <c r="MG5" s="58"/>
      <c r="MH5" s="58"/>
      <c r="MI5" s="58"/>
      <c r="MJ5" s="58"/>
      <c r="MK5" s="58"/>
      <c r="ML5" s="58"/>
      <c r="MM5" s="58"/>
      <c r="MN5" s="58"/>
      <c r="MO5" s="58"/>
      <c r="MP5" s="58"/>
      <c r="MQ5" s="58"/>
      <c r="MR5" s="58"/>
      <c r="MS5" s="58"/>
      <c r="MT5" s="58"/>
      <c r="MU5" s="58"/>
      <c r="MV5" s="58"/>
      <c r="MW5" s="58"/>
      <c r="MX5" s="58"/>
      <c r="MY5" s="58"/>
      <c r="MZ5" s="58"/>
      <c r="NA5" s="58"/>
      <c r="NB5" s="58"/>
      <c r="NC5" s="58"/>
      <c r="ND5" s="58"/>
      <c r="NE5" s="58"/>
      <c r="NF5" s="58"/>
      <c r="NG5" s="58"/>
      <c r="NH5" s="58"/>
      <c r="NI5" s="58"/>
      <c r="NJ5" s="58"/>
      <c r="NK5" s="58"/>
      <c r="NL5" s="58"/>
      <c r="NM5" s="58"/>
      <c r="NN5" s="58"/>
      <c r="NO5" s="58"/>
      <c r="NP5" s="58"/>
      <c r="NQ5" s="58"/>
      <c r="NR5" s="58"/>
      <c r="NS5" s="58"/>
      <c r="NT5" s="58"/>
      <c r="NU5" s="58"/>
      <c r="NV5" s="58"/>
      <c r="NW5" s="58"/>
      <c r="NX5" s="58"/>
      <c r="NY5" s="58"/>
      <c r="NZ5" s="58"/>
      <c r="OA5" s="58"/>
      <c r="OB5" s="58"/>
      <c r="OC5" s="58"/>
      <c r="OD5" s="58"/>
      <c r="OE5" s="58"/>
      <c r="OF5" s="58"/>
      <c r="OG5" s="58"/>
      <c r="OH5" s="58"/>
      <c r="OI5" s="58"/>
      <c r="OJ5" s="58"/>
      <c r="OK5" s="58"/>
      <c r="OL5" s="58"/>
      <c r="OM5" s="58"/>
      <c r="ON5" s="58"/>
      <c r="OO5" s="58"/>
      <c r="OP5" s="58"/>
      <c r="OQ5" s="58"/>
      <c r="OR5" s="58"/>
      <c r="OS5" s="58"/>
      <c r="OT5" s="58"/>
      <c r="OU5" s="58"/>
      <c r="OV5" s="58"/>
      <c r="OW5" s="58"/>
      <c r="OX5" s="58"/>
      <c r="OY5" s="58"/>
      <c r="OZ5" s="58"/>
      <c r="PA5" s="58"/>
      <c r="PB5" s="58"/>
      <c r="PC5" s="58"/>
      <c r="PD5" s="58"/>
      <c r="PE5" s="58"/>
      <c r="PF5" s="58"/>
      <c r="PG5" s="58"/>
      <c r="PH5" s="58"/>
      <c r="PI5" s="58"/>
      <c r="PJ5" s="58"/>
      <c r="PK5" s="58"/>
      <c r="PL5" s="58"/>
      <c r="PM5" s="58"/>
      <c r="PN5" s="58"/>
      <c r="PO5" s="58"/>
      <c r="PP5" s="58"/>
      <c r="PQ5" s="58"/>
      <c r="PR5" s="58"/>
      <c r="PS5" s="58"/>
      <c r="PT5" s="58"/>
      <c r="PU5" s="58"/>
      <c r="PV5" s="58"/>
      <c r="PW5" s="58"/>
      <c r="PX5" s="58"/>
      <c r="PY5" s="58"/>
      <c r="PZ5" s="58"/>
      <c r="QA5" s="58"/>
      <c r="QB5" s="58"/>
      <c r="QC5" s="58"/>
      <c r="QD5" s="58"/>
      <c r="QE5" s="58"/>
      <c r="QF5" s="58"/>
      <c r="QG5" s="58"/>
      <c r="QH5" s="58"/>
      <c r="QI5" s="58"/>
      <c r="QJ5" s="58"/>
      <c r="QK5" s="58"/>
      <c r="QL5" s="58"/>
      <c r="QM5" s="58"/>
      <c r="QN5" s="58"/>
      <c r="QO5" s="58"/>
      <c r="QP5" s="58"/>
      <c r="QQ5" s="58"/>
      <c r="QR5" s="58"/>
      <c r="QS5" s="58"/>
      <c r="QT5" s="58"/>
      <c r="QU5" s="58"/>
      <c r="QV5" s="58"/>
      <c r="QW5" s="58"/>
      <c r="QX5" s="58"/>
      <c r="QY5" s="58"/>
      <c r="QZ5" s="58"/>
      <c r="RA5" s="58"/>
      <c r="RB5" s="58"/>
      <c r="RC5" s="58"/>
      <c r="RD5" s="58"/>
      <c r="RE5" s="58"/>
      <c r="RF5" s="58"/>
      <c r="RG5" s="58"/>
      <c r="RH5" s="58"/>
      <c r="RI5" s="58"/>
      <c r="RJ5" s="58"/>
      <c r="RK5" s="58"/>
      <c r="RL5" s="58"/>
      <c r="RM5" s="58"/>
      <c r="RN5" s="58"/>
      <c r="RO5" s="58"/>
      <c r="RP5" s="58"/>
      <c r="RQ5" s="58"/>
      <c r="RR5" s="58"/>
      <c r="RS5" s="58"/>
      <c r="RT5" s="58"/>
      <c r="RU5" s="58"/>
      <c r="RV5" s="58"/>
      <c r="RW5" s="58"/>
      <c r="RX5" s="58"/>
      <c r="RY5" s="58"/>
      <c r="RZ5" s="58"/>
      <c r="SA5" s="58"/>
      <c r="SB5" s="58"/>
      <c r="SC5" s="58"/>
      <c r="SD5" s="58"/>
      <c r="SE5" s="58"/>
      <c r="SF5" s="58"/>
      <c r="SG5" s="58"/>
      <c r="SH5" s="58"/>
      <c r="SI5" s="58"/>
      <c r="SJ5" s="58"/>
      <c r="SK5" s="58"/>
      <c r="SL5" s="58"/>
      <c r="SM5" s="58"/>
      <c r="SN5" s="58"/>
      <c r="SO5" s="58"/>
      <c r="SP5" s="58"/>
      <c r="SQ5" s="58"/>
      <c r="SR5" s="58"/>
      <c r="SS5" s="58"/>
      <c r="ST5" s="58"/>
      <c r="SU5" s="58"/>
      <c r="SV5" s="58"/>
      <c r="SW5" s="58"/>
      <c r="SX5" s="58"/>
      <c r="SY5" s="58"/>
      <c r="SZ5" s="58"/>
      <c r="TA5" s="58"/>
      <c r="TB5" s="58"/>
      <c r="TC5" s="58"/>
      <c r="TD5" s="58"/>
      <c r="TE5" s="58"/>
      <c r="TF5" s="58"/>
      <c r="TG5" s="58"/>
      <c r="TH5" s="58"/>
      <c r="TI5" s="58"/>
      <c r="TJ5" s="58"/>
      <c r="TK5" s="58"/>
      <c r="TL5" s="58"/>
      <c r="TM5" s="58"/>
      <c r="TN5" s="58"/>
      <c r="TO5" s="58"/>
      <c r="TP5" s="58"/>
      <c r="TQ5" s="58"/>
      <c r="TR5" s="58"/>
      <c r="TS5" s="58"/>
      <c r="TT5" s="58"/>
      <c r="TU5" s="58"/>
      <c r="TV5" s="58"/>
      <c r="TW5" s="58"/>
      <c r="TX5" s="58"/>
      <c r="TY5" s="58"/>
      <c r="TZ5" s="58"/>
      <c r="UA5" s="58"/>
      <c r="UB5" s="58"/>
      <c r="UC5" s="58"/>
      <c r="UD5" s="58"/>
      <c r="UE5" s="58"/>
      <c r="UF5" s="58"/>
      <c r="UG5" s="58"/>
      <c r="UH5" s="58"/>
      <c r="UI5" s="58"/>
      <c r="UJ5" s="58"/>
      <c r="UK5" s="58"/>
      <c r="UL5" s="58"/>
      <c r="UM5" s="58"/>
      <c r="UN5" s="58"/>
      <c r="UO5" s="58"/>
      <c r="UP5" s="58"/>
      <c r="UQ5" s="58"/>
      <c r="UR5" s="58"/>
      <c r="US5" s="58"/>
      <c r="UT5" s="58"/>
      <c r="UU5" s="58"/>
      <c r="UV5" s="58"/>
      <c r="UW5" s="58"/>
      <c r="UX5" s="58"/>
      <c r="UY5" s="58"/>
      <c r="UZ5" s="58"/>
      <c r="VA5" s="58"/>
      <c r="VB5" s="58"/>
      <c r="VC5" s="58"/>
      <c r="VD5" s="58"/>
      <c r="VE5" s="58"/>
      <c r="VF5" s="58"/>
      <c r="VG5" s="58"/>
      <c r="VH5" s="58"/>
      <c r="VI5" s="58"/>
      <c r="VJ5" s="58"/>
      <c r="VK5" s="58"/>
      <c r="VL5" s="58"/>
      <c r="VM5" s="58"/>
      <c r="VN5" s="58"/>
      <c r="VO5" s="58"/>
      <c r="VP5" s="58"/>
      <c r="VQ5" s="58"/>
      <c r="VR5" s="58"/>
      <c r="VS5" s="58"/>
      <c r="VT5" s="58"/>
      <c r="VU5" s="58"/>
      <c r="VV5" s="58"/>
      <c r="VW5" s="58"/>
      <c r="VX5" s="58"/>
      <c r="VY5" s="58"/>
      <c r="VZ5" s="58"/>
      <c r="WA5" s="58"/>
      <c r="WB5" s="58"/>
      <c r="WC5" s="58"/>
      <c r="WD5" s="58"/>
      <c r="WE5" s="58"/>
      <c r="WF5" s="58"/>
      <c r="WG5" s="58"/>
      <c r="WH5" s="58"/>
      <c r="WI5" s="58"/>
      <c r="WJ5" s="58"/>
      <c r="WK5" s="58"/>
      <c r="WL5" s="58"/>
      <c r="WM5" s="58"/>
      <c r="WN5" s="58"/>
      <c r="WO5" s="58"/>
      <c r="WP5" s="58"/>
      <c r="WQ5" s="58"/>
      <c r="WR5" s="58"/>
      <c r="WS5" s="58"/>
      <c r="WT5" s="58"/>
      <c r="WU5" s="58"/>
      <c r="WV5" s="58"/>
      <c r="WW5" s="58"/>
      <c r="WX5" s="58"/>
      <c r="WY5" s="58"/>
      <c r="WZ5" s="58"/>
      <c r="XA5" s="58"/>
      <c r="XB5" s="58"/>
      <c r="XC5" s="58"/>
      <c r="XD5" s="58"/>
      <c r="XE5" s="58"/>
      <c r="XF5" s="58"/>
      <c r="XG5" s="58"/>
      <c r="XH5" s="58"/>
      <c r="XI5" s="58"/>
      <c r="XJ5" s="58"/>
      <c r="XK5" s="58"/>
      <c r="XL5" s="58"/>
      <c r="XM5" s="58"/>
      <c r="XN5" s="58"/>
      <c r="XO5" s="58"/>
      <c r="XP5" s="58"/>
      <c r="XQ5" s="58"/>
      <c r="XR5" s="58"/>
      <c r="XS5" s="58"/>
      <c r="XT5" s="58"/>
      <c r="XU5" s="58"/>
      <c r="XV5" s="58"/>
      <c r="XW5" s="58"/>
      <c r="XX5" s="58"/>
      <c r="XY5" s="58"/>
      <c r="XZ5" s="58"/>
      <c r="YA5" s="58"/>
      <c r="YB5" s="58"/>
      <c r="YC5" s="58"/>
      <c r="YD5" s="58"/>
      <c r="YE5" s="58"/>
      <c r="YF5" s="58"/>
      <c r="YG5" s="58"/>
      <c r="YH5" s="58"/>
      <c r="YI5" s="58"/>
      <c r="YJ5" s="58"/>
      <c r="YK5" s="58"/>
      <c r="YL5" s="58"/>
      <c r="YM5" s="58"/>
      <c r="YN5" s="58"/>
      <c r="YO5" s="58"/>
      <c r="YP5" s="58"/>
      <c r="YQ5" s="58"/>
      <c r="YR5" s="58"/>
      <c r="YS5" s="58"/>
      <c r="YT5" s="58"/>
      <c r="YU5" s="58"/>
      <c r="YV5" s="58"/>
      <c r="YW5" s="58"/>
      <c r="YX5" s="58"/>
      <c r="YY5" s="58"/>
      <c r="YZ5" s="58"/>
      <c r="ZA5" s="58"/>
      <c r="ZB5" s="58"/>
      <c r="ZC5" s="58"/>
      <c r="ZD5" s="58"/>
      <c r="ZE5" s="58"/>
      <c r="ZF5" s="58"/>
      <c r="ZG5" s="58"/>
      <c r="ZH5" s="58"/>
      <c r="ZI5" s="58"/>
      <c r="ZJ5" s="58"/>
      <c r="ZK5" s="58"/>
      <c r="ZL5" s="58"/>
      <c r="ZM5" s="58"/>
      <c r="ZN5" s="58"/>
      <c r="ZO5" s="58"/>
      <c r="ZP5" s="58"/>
      <c r="ZQ5" s="58"/>
      <c r="ZR5" s="58"/>
      <c r="ZS5" s="58"/>
      <c r="ZT5" s="58"/>
      <c r="ZU5" s="58"/>
      <c r="ZV5" s="58"/>
      <c r="ZW5" s="58"/>
      <c r="ZX5" s="58"/>
      <c r="ZY5" s="58"/>
      <c r="ZZ5" s="58"/>
      <c r="AAA5" s="58"/>
      <c r="AAB5" s="58"/>
      <c r="AAC5" s="58"/>
      <c r="AAD5" s="58"/>
      <c r="AAE5" s="58"/>
      <c r="AAF5" s="58"/>
      <c r="AAG5" s="58"/>
      <c r="AAH5" s="58"/>
      <c r="AAI5" s="58"/>
      <c r="AAJ5" s="58"/>
      <c r="AAK5" s="58"/>
      <c r="AAL5" s="58"/>
      <c r="AAM5" s="58"/>
      <c r="AAN5" s="58"/>
      <c r="AAO5" s="58"/>
      <c r="AAP5" s="58"/>
      <c r="AAQ5" s="58"/>
      <c r="AAR5" s="58"/>
      <c r="AAS5" s="58"/>
      <c r="AAT5" s="58"/>
      <c r="AAU5" s="58"/>
      <c r="AAV5" s="58"/>
      <c r="AAW5" s="58"/>
      <c r="AAX5" s="58"/>
      <c r="AAY5" s="58"/>
      <c r="AAZ5" s="58"/>
      <c r="ABA5" s="58"/>
      <c r="ABB5" s="58"/>
      <c r="ABC5" s="58"/>
      <c r="ABD5" s="58"/>
      <c r="ABE5" s="58"/>
      <c r="ABF5" s="58"/>
      <c r="ABG5" s="58"/>
      <c r="ABH5" s="58"/>
      <c r="ABI5" s="58"/>
      <c r="ABJ5" s="58"/>
      <c r="ABK5" s="58"/>
      <c r="ABL5" s="58"/>
      <c r="ABM5" s="58"/>
      <c r="ABN5" s="58"/>
      <c r="ABO5" s="58"/>
      <c r="ABP5" s="58"/>
      <c r="ABQ5" s="58"/>
      <c r="ABR5" s="58"/>
      <c r="ABS5" s="58"/>
      <c r="ABT5" s="58"/>
      <c r="ABU5" s="58"/>
      <c r="ABV5" s="58"/>
      <c r="ABW5" s="58"/>
      <c r="ABX5" s="58"/>
      <c r="ABY5" s="58"/>
      <c r="ABZ5" s="58"/>
      <c r="ACA5" s="58"/>
      <c r="ACB5" s="58"/>
      <c r="ACC5" s="58"/>
      <c r="ACD5" s="58"/>
      <c r="ACE5" s="58"/>
      <c r="ACF5" s="58"/>
      <c r="ACG5" s="58"/>
      <c r="ACH5" s="58"/>
      <c r="ACI5" s="58"/>
      <c r="ACJ5" s="58"/>
      <c r="ACK5" s="58"/>
      <c r="ACL5" s="58"/>
      <c r="ACM5" s="58"/>
      <c r="ACN5" s="58"/>
      <c r="ACO5" s="58"/>
      <c r="ACP5" s="58"/>
      <c r="ACQ5" s="58"/>
      <c r="ACR5" s="58"/>
      <c r="ACS5" s="58"/>
      <c r="ACT5" s="58"/>
      <c r="ACU5" s="58"/>
      <c r="ACV5" s="58"/>
      <c r="ACW5" s="58"/>
      <c r="ACX5" s="58"/>
      <c r="ACY5" s="58"/>
      <c r="ACZ5" s="58"/>
      <c r="ADA5" s="58"/>
      <c r="ADB5" s="58"/>
      <c r="ADC5" s="58"/>
      <c r="ADD5" s="58"/>
      <c r="ADE5" s="58"/>
      <c r="ADF5" s="58"/>
      <c r="ADG5" s="58"/>
      <c r="ADH5" s="58"/>
      <c r="ADI5" s="58"/>
      <c r="ADJ5" s="58"/>
      <c r="ADK5" s="58"/>
      <c r="ADL5" s="58"/>
      <c r="ADM5" s="58"/>
      <c r="ADN5" s="58"/>
      <c r="ADO5" s="58"/>
      <c r="ADP5" s="58"/>
      <c r="ADQ5" s="58"/>
      <c r="ADR5" s="58"/>
      <c r="ADS5" s="58"/>
      <c r="ADT5" s="58"/>
      <c r="ADU5" s="58"/>
      <c r="ADV5" s="58"/>
      <c r="ADW5" s="58"/>
      <c r="ADX5" s="58"/>
      <c r="ADY5" s="58"/>
      <c r="ADZ5" s="58"/>
      <c r="AEA5" s="58"/>
      <c r="AEB5" s="58"/>
      <c r="AEC5" s="58"/>
      <c r="AED5" s="58"/>
      <c r="AEE5" s="58"/>
      <c r="AEF5" s="58"/>
      <c r="AEG5" s="58"/>
      <c r="AEH5" s="58"/>
      <c r="AEI5" s="58"/>
      <c r="AEJ5" s="58"/>
      <c r="AEK5" s="58"/>
      <c r="AEL5" s="58"/>
      <c r="AEM5" s="58"/>
      <c r="AEN5" s="58"/>
      <c r="AEO5" s="58"/>
      <c r="AEP5" s="58"/>
      <c r="AEQ5" s="58"/>
      <c r="AER5" s="58"/>
      <c r="AES5" s="58"/>
      <c r="AET5" s="58"/>
      <c r="AEU5" s="58"/>
      <c r="AEV5" s="58"/>
      <c r="AEW5" s="58"/>
      <c r="AEX5" s="58"/>
      <c r="AEY5" s="58"/>
      <c r="AEZ5" s="58"/>
      <c r="AFA5" s="58"/>
      <c r="AFB5" s="58"/>
      <c r="AFC5" s="58"/>
      <c r="AFD5" s="58"/>
      <c r="AFE5" s="58"/>
      <c r="AFF5" s="58"/>
      <c r="AFG5" s="58"/>
      <c r="AFH5" s="58"/>
      <c r="AFI5" s="58"/>
      <c r="AFJ5" s="58"/>
      <c r="AFK5" s="58"/>
      <c r="AFL5" s="58"/>
      <c r="AFM5" s="58"/>
      <c r="AFN5" s="58"/>
      <c r="AFO5" s="58"/>
      <c r="AFP5" s="58"/>
      <c r="AFQ5" s="58"/>
      <c r="AFR5" s="58"/>
      <c r="AFS5" s="58"/>
      <c r="AFT5" s="58"/>
      <c r="AFU5" s="58"/>
      <c r="AFV5" s="58"/>
      <c r="AFW5" s="58"/>
      <c r="AFX5" s="58"/>
      <c r="AFY5" s="58"/>
      <c r="AFZ5" s="58"/>
      <c r="AGA5" s="58"/>
      <c r="AGB5" s="58"/>
      <c r="AGC5" s="58"/>
      <c r="AGD5" s="58"/>
      <c r="AGE5" s="58"/>
      <c r="AGF5" s="58"/>
      <c r="AGG5" s="58"/>
      <c r="AGH5" s="58"/>
      <c r="AGI5" s="58"/>
      <c r="AGJ5" s="58"/>
      <c r="AGK5" s="58"/>
      <c r="AGL5" s="58"/>
      <c r="AGM5" s="58"/>
      <c r="AGN5" s="58"/>
      <c r="AGO5" s="58"/>
      <c r="AGP5" s="58"/>
      <c r="AGQ5" s="58"/>
      <c r="AGR5" s="58"/>
      <c r="AGS5" s="58"/>
      <c r="AGT5" s="58"/>
      <c r="AGU5" s="58"/>
      <c r="AGV5" s="58"/>
      <c r="AGW5" s="58"/>
      <c r="AGX5" s="58"/>
      <c r="AGY5" s="58"/>
      <c r="AGZ5" s="58"/>
      <c r="AHA5" s="58"/>
      <c r="AHB5" s="58"/>
      <c r="AHC5" s="58"/>
      <c r="AHD5" s="58"/>
      <c r="AHE5" s="58"/>
      <c r="AHF5" s="58"/>
      <c r="AHG5" s="58"/>
      <c r="AHH5" s="58"/>
      <c r="AHI5" s="58"/>
      <c r="AHJ5" s="58"/>
      <c r="AHK5" s="58"/>
      <c r="AHL5" s="58"/>
      <c r="AHM5" s="58"/>
      <c r="AHN5" s="58"/>
      <c r="AHO5" s="58"/>
      <c r="AHP5" s="58"/>
      <c r="AHQ5" s="58"/>
      <c r="AHR5" s="58"/>
      <c r="AHS5" s="58"/>
      <c r="AHT5" s="58"/>
      <c r="AHU5" s="58"/>
      <c r="AHV5" s="58"/>
      <c r="AHW5" s="58"/>
      <c r="AHX5" s="58"/>
      <c r="AHY5" s="58"/>
      <c r="AHZ5" s="58"/>
      <c r="AIA5" s="58"/>
      <c r="AIB5" s="58"/>
      <c r="AIC5" s="58"/>
      <c r="AID5" s="58"/>
      <c r="AIE5" s="58"/>
      <c r="AIF5" s="58"/>
      <c r="AIG5" s="58"/>
      <c r="AIH5" s="58"/>
      <c r="AII5" s="58"/>
      <c r="AIJ5" s="58"/>
      <c r="AIK5" s="58"/>
      <c r="AIL5" s="58"/>
      <c r="AIM5" s="58"/>
      <c r="AIN5" s="58"/>
      <c r="AIO5" s="58"/>
      <c r="AIP5" s="58"/>
      <c r="AIQ5" s="58"/>
      <c r="AIR5" s="58"/>
      <c r="AIS5" s="58"/>
      <c r="AIT5" s="58"/>
      <c r="AIU5" s="58"/>
      <c r="AIV5" s="58"/>
      <c r="AIW5" s="58"/>
      <c r="AIX5" s="58"/>
      <c r="AIY5" s="58"/>
      <c r="AIZ5" s="58"/>
      <c r="AJA5" s="58"/>
      <c r="AJB5" s="58"/>
      <c r="AJC5" s="58"/>
      <c r="AJD5" s="58"/>
      <c r="AJE5" s="58"/>
      <c r="AJF5" s="58"/>
      <c r="AJG5" s="58"/>
      <c r="AJH5" s="58"/>
      <c r="AJI5" s="58"/>
      <c r="AJJ5" s="58"/>
      <c r="AJK5" s="58"/>
      <c r="AJL5" s="58"/>
      <c r="AJM5" s="58"/>
      <c r="AJN5" s="58"/>
      <c r="AJO5" s="58"/>
      <c r="AJP5" s="58"/>
      <c r="AJQ5" s="58"/>
      <c r="AJR5" s="58"/>
      <c r="AJS5" s="58"/>
      <c r="AJT5" s="58"/>
      <c r="AJU5" s="58"/>
      <c r="AJV5" s="58"/>
      <c r="AJW5" s="58"/>
      <c r="AJX5" s="58"/>
      <c r="AJY5" s="58"/>
      <c r="AJZ5" s="58"/>
      <c r="AKA5" s="58"/>
      <c r="AKB5" s="58"/>
      <c r="AKC5" s="58"/>
      <c r="AKD5" s="58"/>
      <c r="AKE5" s="58"/>
      <c r="AKF5" s="58"/>
      <c r="AKG5" s="58"/>
      <c r="AKH5" s="58"/>
      <c r="AKI5" s="58"/>
      <c r="AKJ5" s="58"/>
      <c r="AKK5" s="58"/>
      <c r="AKL5" s="58"/>
      <c r="AKM5" s="58"/>
      <c r="AKN5" s="58"/>
      <c r="AKO5" s="58"/>
      <c r="AKP5" s="58"/>
      <c r="AKQ5" s="58"/>
      <c r="AKR5" s="58"/>
      <c r="AKS5" s="58"/>
      <c r="AKT5" s="58"/>
      <c r="AKU5" s="58"/>
      <c r="AKV5" s="58"/>
      <c r="AKW5" s="58"/>
      <c r="AKX5" s="58"/>
      <c r="AKY5" s="58"/>
      <c r="AKZ5" s="58"/>
      <c r="ALA5" s="58"/>
      <c r="ALB5" s="58"/>
      <c r="ALC5" s="58"/>
      <c r="ALD5" s="58"/>
      <c r="ALE5" s="58"/>
      <c r="ALF5" s="58"/>
      <c r="ALG5" s="58"/>
      <c r="ALH5" s="58"/>
      <c r="ALI5" s="58"/>
      <c r="ALJ5" s="58"/>
      <c r="ALK5" s="58"/>
      <c r="ALL5" s="58"/>
      <c r="ALM5" s="58"/>
      <c r="ALN5" s="58"/>
      <c r="ALO5" s="58"/>
      <c r="ALP5" s="58"/>
      <c r="ALQ5" s="58"/>
      <c r="ALR5" s="58"/>
      <c r="ALS5" s="58"/>
      <c r="ALT5" s="58"/>
      <c r="ALU5" s="58"/>
      <c r="ALV5" s="58"/>
      <c r="ALW5" s="58"/>
      <c r="ALX5" s="58"/>
      <c r="ALY5" s="58"/>
      <c r="ALZ5" s="58"/>
      <c r="AMA5" s="58"/>
      <c r="AMB5" s="58"/>
      <c r="AMC5" s="58"/>
      <c r="AMD5" s="58"/>
      <c r="AME5" s="58"/>
      <c r="AMF5" s="58"/>
      <c r="AMG5" s="58"/>
      <c r="AMH5" s="58"/>
      <c r="AMI5" s="58"/>
      <c r="AMJ5" s="58"/>
    </row>
    <row r="6" spans="1:1024" s="54" customFormat="1" ht="15" customHeight="1" x14ac:dyDescent="0.25">
      <c r="A6" s="65" t="s">
        <v>277</v>
      </c>
      <c r="B6" s="66" t="s">
        <v>103</v>
      </c>
      <c r="C6" s="67" t="s">
        <v>28</v>
      </c>
      <c r="D6" s="66">
        <v>3</v>
      </c>
      <c r="E6" s="66">
        <v>6</v>
      </c>
      <c r="F6" s="66">
        <v>103</v>
      </c>
      <c r="G6" s="66">
        <f t="shared" si="0"/>
        <v>324</v>
      </c>
      <c r="H6" s="66">
        <v>113</v>
      </c>
      <c r="I6" s="68">
        <f t="shared" si="1"/>
        <v>2.8672566371681416</v>
      </c>
      <c r="J6" s="55"/>
    </row>
    <row r="7" spans="1:1024" ht="15" customHeight="1" x14ac:dyDescent="0.25">
      <c r="A7" s="65" t="s">
        <v>288</v>
      </c>
      <c r="B7" s="66" t="s">
        <v>65</v>
      </c>
      <c r="C7" s="67" t="s">
        <v>28</v>
      </c>
      <c r="D7" s="66">
        <v>4</v>
      </c>
      <c r="E7" s="66">
        <v>4</v>
      </c>
      <c r="F7" s="66">
        <v>86</v>
      </c>
      <c r="G7" s="66">
        <f t="shared" si="0"/>
        <v>270</v>
      </c>
      <c r="H7" s="66">
        <v>95</v>
      </c>
      <c r="I7" s="68">
        <f t="shared" si="1"/>
        <v>2.8421052631578947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54"/>
      <c r="IA7" s="54"/>
      <c r="IB7" s="54"/>
      <c r="IC7" s="54"/>
      <c r="ID7" s="54"/>
      <c r="IE7" s="54"/>
      <c r="IF7" s="54"/>
      <c r="IG7" s="54"/>
      <c r="IH7" s="54"/>
      <c r="II7" s="54"/>
      <c r="IJ7" s="54"/>
      <c r="IK7" s="54"/>
      <c r="IL7" s="54"/>
      <c r="IM7" s="54"/>
      <c r="IN7" s="54"/>
      <c r="IO7" s="54"/>
      <c r="IP7" s="54"/>
      <c r="IQ7" s="54"/>
      <c r="IR7" s="54"/>
      <c r="IS7" s="54"/>
      <c r="IT7" s="54"/>
      <c r="IU7" s="54"/>
      <c r="IV7" s="54"/>
      <c r="IW7" s="54"/>
      <c r="IX7" s="54"/>
      <c r="IY7" s="54"/>
      <c r="IZ7" s="54"/>
      <c r="JA7" s="54"/>
      <c r="JB7" s="54"/>
      <c r="JC7" s="54"/>
      <c r="JD7" s="54"/>
      <c r="JE7" s="54"/>
      <c r="JF7" s="54"/>
      <c r="JG7" s="54"/>
      <c r="JH7" s="54"/>
      <c r="JI7" s="54"/>
      <c r="JJ7" s="54"/>
      <c r="JK7" s="54"/>
      <c r="JL7" s="54"/>
      <c r="JM7" s="54"/>
      <c r="JN7" s="54"/>
      <c r="JO7" s="54"/>
      <c r="JP7" s="54"/>
      <c r="JQ7" s="54"/>
      <c r="JR7" s="54"/>
      <c r="JS7" s="54"/>
      <c r="JT7" s="54"/>
      <c r="JU7" s="54"/>
      <c r="JV7" s="54"/>
      <c r="JW7" s="54"/>
      <c r="JX7" s="54"/>
      <c r="JY7" s="54"/>
      <c r="JZ7" s="54"/>
      <c r="KA7" s="54"/>
      <c r="KB7" s="54"/>
      <c r="KC7" s="54"/>
      <c r="KD7" s="54"/>
      <c r="KE7" s="54"/>
      <c r="KF7" s="54"/>
      <c r="KG7" s="54"/>
      <c r="KH7" s="54"/>
      <c r="KI7" s="54"/>
      <c r="KJ7" s="54"/>
      <c r="KK7" s="54"/>
      <c r="KL7" s="54"/>
      <c r="KM7" s="54"/>
      <c r="KN7" s="54"/>
      <c r="KO7" s="54"/>
      <c r="KP7" s="54"/>
      <c r="KQ7" s="54"/>
      <c r="KR7" s="54"/>
      <c r="KS7" s="54"/>
      <c r="KT7" s="54"/>
      <c r="KU7" s="54"/>
      <c r="KV7" s="54"/>
      <c r="KW7" s="54"/>
      <c r="KX7" s="54"/>
      <c r="KY7" s="54"/>
      <c r="KZ7" s="54"/>
      <c r="LA7" s="54"/>
      <c r="LB7" s="54"/>
      <c r="LC7" s="54"/>
      <c r="LD7" s="54"/>
      <c r="LE7" s="54"/>
      <c r="LF7" s="54"/>
      <c r="LG7" s="54"/>
      <c r="LH7" s="54"/>
      <c r="LI7" s="54"/>
      <c r="LJ7" s="54"/>
      <c r="LK7" s="54"/>
      <c r="LL7" s="54"/>
      <c r="LM7" s="54"/>
      <c r="LN7" s="54"/>
      <c r="LO7" s="54"/>
      <c r="LP7" s="54"/>
      <c r="LQ7" s="54"/>
      <c r="LR7" s="54"/>
      <c r="LS7" s="54"/>
      <c r="LT7" s="54"/>
      <c r="LU7" s="54"/>
      <c r="LV7" s="54"/>
      <c r="LW7" s="54"/>
      <c r="LX7" s="54"/>
      <c r="LY7" s="54"/>
      <c r="LZ7" s="54"/>
      <c r="MA7" s="54"/>
      <c r="MB7" s="54"/>
      <c r="MC7" s="54"/>
      <c r="MD7" s="54"/>
      <c r="ME7" s="54"/>
      <c r="MF7" s="54"/>
      <c r="MG7" s="54"/>
      <c r="MH7" s="54"/>
      <c r="MI7" s="54"/>
      <c r="MJ7" s="54"/>
      <c r="MK7" s="54"/>
      <c r="ML7" s="54"/>
      <c r="MM7" s="54"/>
      <c r="MN7" s="54"/>
      <c r="MO7" s="54"/>
      <c r="MP7" s="54"/>
      <c r="MQ7" s="54"/>
      <c r="MR7" s="54"/>
      <c r="MS7" s="54"/>
      <c r="MT7" s="54"/>
      <c r="MU7" s="54"/>
      <c r="MV7" s="54"/>
      <c r="MW7" s="54"/>
      <c r="MX7" s="54"/>
      <c r="MY7" s="54"/>
      <c r="MZ7" s="54"/>
      <c r="NA7" s="54"/>
      <c r="NB7" s="54"/>
      <c r="NC7" s="54"/>
      <c r="ND7" s="54"/>
      <c r="NE7" s="54"/>
      <c r="NF7" s="54"/>
      <c r="NG7" s="54"/>
      <c r="NH7" s="54"/>
      <c r="NI7" s="54"/>
      <c r="NJ7" s="54"/>
      <c r="NK7" s="54"/>
      <c r="NL7" s="54"/>
      <c r="NM7" s="54"/>
      <c r="NN7" s="54"/>
      <c r="NO7" s="54"/>
      <c r="NP7" s="54"/>
      <c r="NQ7" s="54"/>
      <c r="NR7" s="54"/>
      <c r="NS7" s="54"/>
      <c r="NT7" s="54"/>
      <c r="NU7" s="54"/>
      <c r="NV7" s="54"/>
      <c r="NW7" s="54"/>
      <c r="NX7" s="54"/>
      <c r="NY7" s="54"/>
      <c r="NZ7" s="54"/>
      <c r="OA7" s="54"/>
      <c r="OB7" s="54"/>
      <c r="OC7" s="54"/>
      <c r="OD7" s="54"/>
      <c r="OE7" s="54"/>
      <c r="OF7" s="54"/>
      <c r="OG7" s="54"/>
      <c r="OH7" s="54"/>
      <c r="OI7" s="54"/>
      <c r="OJ7" s="54"/>
      <c r="OK7" s="54"/>
      <c r="OL7" s="54"/>
      <c r="OM7" s="54"/>
      <c r="ON7" s="54"/>
      <c r="OO7" s="54"/>
      <c r="OP7" s="54"/>
      <c r="OQ7" s="54"/>
      <c r="OR7" s="54"/>
      <c r="OS7" s="54"/>
      <c r="OT7" s="54"/>
      <c r="OU7" s="54"/>
      <c r="OV7" s="54"/>
      <c r="OW7" s="54"/>
      <c r="OX7" s="54"/>
      <c r="OY7" s="54"/>
      <c r="OZ7" s="54"/>
      <c r="PA7" s="54"/>
      <c r="PB7" s="54"/>
      <c r="PC7" s="54"/>
      <c r="PD7" s="54"/>
      <c r="PE7" s="54"/>
      <c r="PF7" s="54"/>
      <c r="PG7" s="54"/>
      <c r="PH7" s="54"/>
      <c r="PI7" s="54"/>
      <c r="PJ7" s="54"/>
      <c r="PK7" s="54"/>
      <c r="PL7" s="54"/>
      <c r="PM7" s="54"/>
      <c r="PN7" s="54"/>
      <c r="PO7" s="54"/>
      <c r="PP7" s="54"/>
      <c r="PQ7" s="54"/>
      <c r="PR7" s="54"/>
      <c r="PS7" s="54"/>
      <c r="PT7" s="54"/>
      <c r="PU7" s="54"/>
      <c r="PV7" s="54"/>
      <c r="PW7" s="54"/>
      <c r="PX7" s="54"/>
      <c r="PY7" s="54"/>
      <c r="PZ7" s="54"/>
      <c r="QA7" s="54"/>
      <c r="QB7" s="54"/>
      <c r="QC7" s="54"/>
      <c r="QD7" s="54"/>
      <c r="QE7" s="54"/>
      <c r="QF7" s="54"/>
      <c r="QG7" s="54"/>
      <c r="QH7" s="54"/>
      <c r="QI7" s="54"/>
      <c r="QJ7" s="54"/>
      <c r="QK7" s="54"/>
      <c r="QL7" s="54"/>
      <c r="QM7" s="54"/>
      <c r="QN7" s="54"/>
      <c r="QO7" s="54"/>
      <c r="QP7" s="54"/>
      <c r="QQ7" s="54"/>
      <c r="QR7" s="54"/>
      <c r="QS7" s="54"/>
      <c r="QT7" s="54"/>
      <c r="QU7" s="54"/>
      <c r="QV7" s="54"/>
      <c r="QW7" s="54"/>
      <c r="QX7" s="54"/>
      <c r="QY7" s="54"/>
      <c r="QZ7" s="54"/>
      <c r="RA7" s="54"/>
      <c r="RB7" s="54"/>
      <c r="RC7" s="54"/>
      <c r="RD7" s="54"/>
      <c r="RE7" s="54"/>
      <c r="RF7" s="54"/>
      <c r="RG7" s="54"/>
      <c r="RH7" s="54"/>
      <c r="RI7" s="54"/>
      <c r="RJ7" s="54"/>
      <c r="RK7" s="54"/>
      <c r="RL7" s="54"/>
      <c r="RM7" s="54"/>
      <c r="RN7" s="54"/>
      <c r="RO7" s="54"/>
      <c r="RP7" s="54"/>
      <c r="RQ7" s="54"/>
      <c r="RR7" s="54"/>
      <c r="RS7" s="54"/>
      <c r="RT7" s="54"/>
      <c r="RU7" s="54"/>
      <c r="RV7" s="54"/>
      <c r="RW7" s="54"/>
      <c r="RX7" s="54"/>
      <c r="RY7" s="54"/>
      <c r="RZ7" s="54"/>
      <c r="SA7" s="54"/>
      <c r="SB7" s="54"/>
      <c r="SC7" s="54"/>
      <c r="SD7" s="54"/>
      <c r="SE7" s="54"/>
      <c r="SF7" s="54"/>
      <c r="SG7" s="54"/>
      <c r="SH7" s="54"/>
      <c r="SI7" s="54"/>
      <c r="SJ7" s="54"/>
      <c r="SK7" s="54"/>
      <c r="SL7" s="54"/>
      <c r="SM7" s="54"/>
      <c r="SN7" s="54"/>
      <c r="SO7" s="54"/>
      <c r="SP7" s="54"/>
      <c r="SQ7" s="54"/>
      <c r="SR7" s="54"/>
      <c r="SS7" s="54"/>
      <c r="ST7" s="54"/>
      <c r="SU7" s="54"/>
      <c r="SV7" s="54"/>
      <c r="SW7" s="54"/>
      <c r="SX7" s="54"/>
      <c r="SY7" s="54"/>
      <c r="SZ7" s="54"/>
      <c r="TA7" s="54"/>
      <c r="TB7" s="54"/>
      <c r="TC7" s="54"/>
      <c r="TD7" s="54"/>
      <c r="TE7" s="54"/>
      <c r="TF7" s="54"/>
      <c r="TG7" s="54"/>
      <c r="TH7" s="54"/>
      <c r="TI7" s="54"/>
      <c r="TJ7" s="54"/>
      <c r="TK7" s="54"/>
      <c r="TL7" s="54"/>
      <c r="TM7" s="54"/>
      <c r="TN7" s="54"/>
      <c r="TO7" s="54"/>
      <c r="TP7" s="54"/>
      <c r="TQ7" s="54"/>
      <c r="TR7" s="54"/>
      <c r="TS7" s="54"/>
      <c r="TT7" s="54"/>
      <c r="TU7" s="54"/>
      <c r="TV7" s="54"/>
      <c r="TW7" s="54"/>
      <c r="TX7" s="54"/>
      <c r="TY7" s="54"/>
      <c r="TZ7" s="54"/>
      <c r="UA7" s="54"/>
      <c r="UB7" s="54"/>
      <c r="UC7" s="54"/>
      <c r="UD7" s="54"/>
      <c r="UE7" s="54"/>
      <c r="UF7" s="54"/>
      <c r="UG7" s="54"/>
      <c r="UH7" s="54"/>
      <c r="UI7" s="54"/>
      <c r="UJ7" s="54"/>
      <c r="UK7" s="54"/>
      <c r="UL7" s="54"/>
      <c r="UM7" s="54"/>
      <c r="UN7" s="54"/>
      <c r="UO7" s="54"/>
      <c r="UP7" s="54"/>
      <c r="UQ7" s="54"/>
      <c r="UR7" s="54"/>
      <c r="US7" s="54"/>
      <c r="UT7" s="54"/>
      <c r="UU7" s="54"/>
      <c r="UV7" s="54"/>
      <c r="UW7" s="54"/>
      <c r="UX7" s="54"/>
      <c r="UY7" s="54"/>
      <c r="UZ7" s="54"/>
      <c r="VA7" s="54"/>
      <c r="VB7" s="54"/>
      <c r="VC7" s="54"/>
      <c r="VD7" s="54"/>
      <c r="VE7" s="54"/>
      <c r="VF7" s="54"/>
      <c r="VG7" s="54"/>
      <c r="VH7" s="54"/>
      <c r="VI7" s="54"/>
      <c r="VJ7" s="54"/>
      <c r="VK7" s="54"/>
      <c r="VL7" s="54"/>
      <c r="VM7" s="54"/>
      <c r="VN7" s="54"/>
      <c r="VO7" s="54"/>
      <c r="VP7" s="54"/>
      <c r="VQ7" s="54"/>
      <c r="VR7" s="54"/>
      <c r="VS7" s="54"/>
      <c r="VT7" s="54"/>
      <c r="VU7" s="54"/>
      <c r="VV7" s="54"/>
      <c r="VW7" s="54"/>
      <c r="VX7" s="54"/>
      <c r="VY7" s="54"/>
      <c r="VZ7" s="54"/>
      <c r="WA7" s="54"/>
      <c r="WB7" s="54"/>
      <c r="WC7" s="54"/>
      <c r="WD7" s="54"/>
      <c r="WE7" s="54"/>
      <c r="WF7" s="54"/>
      <c r="WG7" s="54"/>
      <c r="WH7" s="54"/>
      <c r="WI7" s="54"/>
      <c r="WJ7" s="54"/>
      <c r="WK7" s="54"/>
      <c r="WL7" s="54"/>
      <c r="WM7" s="54"/>
      <c r="WN7" s="54"/>
      <c r="WO7" s="54"/>
      <c r="WP7" s="54"/>
      <c r="WQ7" s="54"/>
      <c r="WR7" s="54"/>
      <c r="WS7" s="54"/>
      <c r="WT7" s="54"/>
      <c r="WU7" s="54"/>
      <c r="WV7" s="54"/>
      <c r="WW7" s="54"/>
      <c r="WX7" s="54"/>
      <c r="WY7" s="54"/>
      <c r="WZ7" s="54"/>
      <c r="XA7" s="54"/>
      <c r="XB7" s="54"/>
      <c r="XC7" s="54"/>
      <c r="XD7" s="54"/>
      <c r="XE7" s="54"/>
      <c r="XF7" s="54"/>
      <c r="XG7" s="54"/>
      <c r="XH7" s="54"/>
      <c r="XI7" s="54"/>
      <c r="XJ7" s="54"/>
      <c r="XK7" s="54"/>
      <c r="XL7" s="54"/>
      <c r="XM7" s="54"/>
      <c r="XN7" s="54"/>
      <c r="XO7" s="54"/>
      <c r="XP7" s="54"/>
      <c r="XQ7" s="54"/>
      <c r="XR7" s="54"/>
      <c r="XS7" s="54"/>
      <c r="XT7" s="54"/>
      <c r="XU7" s="54"/>
      <c r="XV7" s="54"/>
      <c r="XW7" s="54"/>
      <c r="XX7" s="54"/>
      <c r="XY7" s="54"/>
      <c r="XZ7" s="54"/>
      <c r="YA7" s="54"/>
      <c r="YB7" s="54"/>
      <c r="YC7" s="54"/>
      <c r="YD7" s="54"/>
      <c r="YE7" s="54"/>
      <c r="YF7" s="54"/>
      <c r="YG7" s="54"/>
      <c r="YH7" s="54"/>
      <c r="YI7" s="54"/>
      <c r="YJ7" s="54"/>
      <c r="YK7" s="54"/>
      <c r="YL7" s="54"/>
      <c r="YM7" s="54"/>
      <c r="YN7" s="54"/>
      <c r="YO7" s="54"/>
      <c r="YP7" s="54"/>
      <c r="YQ7" s="54"/>
      <c r="YR7" s="54"/>
      <c r="YS7" s="54"/>
      <c r="YT7" s="54"/>
      <c r="YU7" s="54"/>
      <c r="YV7" s="54"/>
      <c r="YW7" s="54"/>
      <c r="YX7" s="54"/>
      <c r="YY7" s="54"/>
      <c r="YZ7" s="54"/>
      <c r="ZA7" s="54"/>
      <c r="ZB7" s="54"/>
      <c r="ZC7" s="54"/>
      <c r="ZD7" s="54"/>
      <c r="ZE7" s="54"/>
      <c r="ZF7" s="54"/>
      <c r="ZG7" s="54"/>
      <c r="ZH7" s="54"/>
      <c r="ZI7" s="54"/>
      <c r="ZJ7" s="54"/>
      <c r="ZK7" s="54"/>
      <c r="ZL7" s="54"/>
      <c r="ZM7" s="54"/>
      <c r="ZN7" s="54"/>
      <c r="ZO7" s="54"/>
      <c r="ZP7" s="54"/>
      <c r="ZQ7" s="54"/>
      <c r="ZR7" s="54"/>
      <c r="ZS7" s="54"/>
      <c r="ZT7" s="54"/>
      <c r="ZU7" s="54"/>
      <c r="ZV7" s="54"/>
      <c r="ZW7" s="54"/>
      <c r="ZX7" s="54"/>
      <c r="ZY7" s="54"/>
      <c r="ZZ7" s="54"/>
      <c r="AAA7" s="54"/>
      <c r="AAB7" s="54"/>
      <c r="AAC7" s="54"/>
      <c r="AAD7" s="54"/>
      <c r="AAE7" s="54"/>
      <c r="AAF7" s="54"/>
      <c r="AAG7" s="54"/>
      <c r="AAH7" s="54"/>
      <c r="AAI7" s="54"/>
      <c r="AAJ7" s="54"/>
      <c r="AAK7" s="54"/>
      <c r="AAL7" s="54"/>
      <c r="AAM7" s="54"/>
      <c r="AAN7" s="54"/>
      <c r="AAO7" s="54"/>
      <c r="AAP7" s="54"/>
      <c r="AAQ7" s="54"/>
      <c r="AAR7" s="54"/>
      <c r="AAS7" s="54"/>
      <c r="AAT7" s="54"/>
      <c r="AAU7" s="54"/>
      <c r="AAV7" s="54"/>
      <c r="AAW7" s="54"/>
      <c r="AAX7" s="54"/>
      <c r="AAY7" s="54"/>
      <c r="AAZ7" s="54"/>
      <c r="ABA7" s="54"/>
      <c r="ABB7" s="54"/>
      <c r="ABC7" s="54"/>
      <c r="ABD7" s="54"/>
      <c r="ABE7" s="54"/>
      <c r="ABF7" s="54"/>
      <c r="ABG7" s="54"/>
      <c r="ABH7" s="54"/>
      <c r="ABI7" s="54"/>
      <c r="ABJ7" s="54"/>
      <c r="ABK7" s="54"/>
      <c r="ABL7" s="54"/>
      <c r="ABM7" s="54"/>
      <c r="ABN7" s="54"/>
      <c r="ABO7" s="54"/>
      <c r="ABP7" s="54"/>
      <c r="ABQ7" s="54"/>
      <c r="ABR7" s="54"/>
      <c r="ABS7" s="54"/>
      <c r="ABT7" s="54"/>
      <c r="ABU7" s="54"/>
      <c r="ABV7" s="54"/>
      <c r="ABW7" s="54"/>
      <c r="ABX7" s="54"/>
      <c r="ABY7" s="54"/>
      <c r="ABZ7" s="54"/>
      <c r="ACA7" s="54"/>
      <c r="ACB7" s="54"/>
      <c r="ACC7" s="54"/>
      <c r="ACD7" s="54"/>
      <c r="ACE7" s="54"/>
      <c r="ACF7" s="54"/>
      <c r="ACG7" s="54"/>
      <c r="ACH7" s="54"/>
      <c r="ACI7" s="54"/>
      <c r="ACJ7" s="54"/>
      <c r="ACK7" s="54"/>
      <c r="ACL7" s="54"/>
      <c r="ACM7" s="54"/>
      <c r="ACN7" s="54"/>
      <c r="ACO7" s="54"/>
      <c r="ACP7" s="54"/>
      <c r="ACQ7" s="54"/>
      <c r="ACR7" s="54"/>
      <c r="ACS7" s="54"/>
      <c r="ACT7" s="54"/>
      <c r="ACU7" s="54"/>
      <c r="ACV7" s="54"/>
      <c r="ACW7" s="54"/>
      <c r="ACX7" s="54"/>
      <c r="ACY7" s="54"/>
      <c r="ACZ7" s="54"/>
      <c r="ADA7" s="54"/>
      <c r="ADB7" s="54"/>
      <c r="ADC7" s="54"/>
      <c r="ADD7" s="54"/>
      <c r="ADE7" s="54"/>
      <c r="ADF7" s="54"/>
      <c r="ADG7" s="54"/>
      <c r="ADH7" s="54"/>
      <c r="ADI7" s="54"/>
      <c r="ADJ7" s="54"/>
      <c r="ADK7" s="54"/>
      <c r="ADL7" s="54"/>
      <c r="ADM7" s="54"/>
      <c r="ADN7" s="54"/>
      <c r="ADO7" s="54"/>
      <c r="ADP7" s="54"/>
      <c r="ADQ7" s="54"/>
      <c r="ADR7" s="54"/>
      <c r="ADS7" s="54"/>
      <c r="ADT7" s="54"/>
      <c r="ADU7" s="54"/>
      <c r="ADV7" s="54"/>
      <c r="ADW7" s="54"/>
      <c r="ADX7" s="54"/>
      <c r="ADY7" s="54"/>
      <c r="ADZ7" s="54"/>
      <c r="AEA7" s="54"/>
      <c r="AEB7" s="54"/>
      <c r="AEC7" s="54"/>
      <c r="AED7" s="54"/>
      <c r="AEE7" s="54"/>
      <c r="AEF7" s="54"/>
      <c r="AEG7" s="54"/>
      <c r="AEH7" s="54"/>
      <c r="AEI7" s="54"/>
      <c r="AEJ7" s="54"/>
      <c r="AEK7" s="54"/>
      <c r="AEL7" s="54"/>
      <c r="AEM7" s="54"/>
      <c r="AEN7" s="54"/>
      <c r="AEO7" s="54"/>
      <c r="AEP7" s="54"/>
      <c r="AEQ7" s="54"/>
      <c r="AER7" s="54"/>
      <c r="AES7" s="54"/>
      <c r="AET7" s="54"/>
      <c r="AEU7" s="54"/>
      <c r="AEV7" s="54"/>
      <c r="AEW7" s="54"/>
      <c r="AEX7" s="54"/>
      <c r="AEY7" s="54"/>
      <c r="AEZ7" s="54"/>
      <c r="AFA7" s="54"/>
      <c r="AFB7" s="54"/>
      <c r="AFC7" s="54"/>
      <c r="AFD7" s="54"/>
      <c r="AFE7" s="54"/>
      <c r="AFF7" s="54"/>
      <c r="AFG7" s="54"/>
      <c r="AFH7" s="54"/>
      <c r="AFI7" s="54"/>
      <c r="AFJ7" s="54"/>
      <c r="AFK7" s="54"/>
      <c r="AFL7" s="54"/>
      <c r="AFM7" s="54"/>
      <c r="AFN7" s="54"/>
      <c r="AFO7" s="54"/>
      <c r="AFP7" s="54"/>
      <c r="AFQ7" s="54"/>
      <c r="AFR7" s="54"/>
      <c r="AFS7" s="54"/>
      <c r="AFT7" s="54"/>
      <c r="AFU7" s="54"/>
      <c r="AFV7" s="54"/>
      <c r="AFW7" s="54"/>
      <c r="AFX7" s="54"/>
      <c r="AFY7" s="54"/>
      <c r="AFZ7" s="54"/>
      <c r="AGA7" s="54"/>
      <c r="AGB7" s="54"/>
      <c r="AGC7" s="54"/>
      <c r="AGD7" s="54"/>
      <c r="AGE7" s="54"/>
      <c r="AGF7" s="54"/>
      <c r="AGG7" s="54"/>
      <c r="AGH7" s="54"/>
      <c r="AGI7" s="54"/>
      <c r="AGJ7" s="54"/>
      <c r="AGK7" s="54"/>
      <c r="AGL7" s="54"/>
      <c r="AGM7" s="54"/>
      <c r="AGN7" s="54"/>
      <c r="AGO7" s="54"/>
      <c r="AGP7" s="54"/>
      <c r="AGQ7" s="54"/>
      <c r="AGR7" s="54"/>
      <c r="AGS7" s="54"/>
      <c r="AGT7" s="54"/>
      <c r="AGU7" s="54"/>
      <c r="AGV7" s="54"/>
      <c r="AGW7" s="54"/>
      <c r="AGX7" s="54"/>
      <c r="AGY7" s="54"/>
      <c r="AGZ7" s="54"/>
      <c r="AHA7" s="54"/>
      <c r="AHB7" s="54"/>
      <c r="AHC7" s="54"/>
      <c r="AHD7" s="54"/>
      <c r="AHE7" s="54"/>
      <c r="AHF7" s="54"/>
      <c r="AHG7" s="54"/>
      <c r="AHH7" s="54"/>
      <c r="AHI7" s="54"/>
      <c r="AHJ7" s="54"/>
      <c r="AHK7" s="54"/>
      <c r="AHL7" s="54"/>
      <c r="AHM7" s="54"/>
      <c r="AHN7" s="54"/>
      <c r="AHO7" s="54"/>
      <c r="AHP7" s="54"/>
      <c r="AHQ7" s="54"/>
      <c r="AHR7" s="54"/>
      <c r="AHS7" s="54"/>
      <c r="AHT7" s="54"/>
      <c r="AHU7" s="54"/>
      <c r="AHV7" s="54"/>
      <c r="AHW7" s="54"/>
      <c r="AHX7" s="54"/>
      <c r="AHY7" s="54"/>
      <c r="AHZ7" s="54"/>
      <c r="AIA7" s="54"/>
      <c r="AIB7" s="54"/>
      <c r="AIC7" s="54"/>
      <c r="AID7" s="54"/>
      <c r="AIE7" s="54"/>
      <c r="AIF7" s="54"/>
      <c r="AIG7" s="54"/>
      <c r="AIH7" s="54"/>
      <c r="AII7" s="54"/>
      <c r="AIJ7" s="54"/>
      <c r="AIK7" s="54"/>
      <c r="AIL7" s="54"/>
      <c r="AIM7" s="54"/>
      <c r="AIN7" s="54"/>
      <c r="AIO7" s="54"/>
      <c r="AIP7" s="54"/>
      <c r="AIQ7" s="54"/>
      <c r="AIR7" s="54"/>
      <c r="AIS7" s="54"/>
      <c r="AIT7" s="54"/>
      <c r="AIU7" s="54"/>
      <c r="AIV7" s="54"/>
      <c r="AIW7" s="54"/>
      <c r="AIX7" s="54"/>
      <c r="AIY7" s="54"/>
      <c r="AIZ7" s="54"/>
      <c r="AJA7" s="54"/>
      <c r="AJB7" s="54"/>
      <c r="AJC7" s="54"/>
      <c r="AJD7" s="54"/>
      <c r="AJE7" s="54"/>
      <c r="AJF7" s="54"/>
      <c r="AJG7" s="54"/>
      <c r="AJH7" s="54"/>
      <c r="AJI7" s="54"/>
      <c r="AJJ7" s="54"/>
      <c r="AJK7" s="54"/>
      <c r="AJL7" s="54"/>
      <c r="AJM7" s="54"/>
      <c r="AJN7" s="54"/>
      <c r="AJO7" s="54"/>
      <c r="AJP7" s="54"/>
      <c r="AJQ7" s="54"/>
      <c r="AJR7" s="54"/>
      <c r="AJS7" s="54"/>
      <c r="AJT7" s="54"/>
      <c r="AJU7" s="54"/>
      <c r="AJV7" s="54"/>
      <c r="AJW7" s="54"/>
      <c r="AJX7" s="54"/>
      <c r="AJY7" s="54"/>
      <c r="AJZ7" s="54"/>
      <c r="AKA7" s="54"/>
      <c r="AKB7" s="54"/>
      <c r="AKC7" s="54"/>
      <c r="AKD7" s="54"/>
      <c r="AKE7" s="54"/>
      <c r="AKF7" s="54"/>
      <c r="AKG7" s="54"/>
      <c r="AKH7" s="54"/>
      <c r="AKI7" s="54"/>
      <c r="AKJ7" s="54"/>
      <c r="AKK7" s="54"/>
      <c r="AKL7" s="54"/>
      <c r="AKM7" s="54"/>
      <c r="AKN7" s="54"/>
      <c r="AKO7" s="54"/>
      <c r="AKP7" s="54"/>
      <c r="AKQ7" s="54"/>
      <c r="AKR7" s="54"/>
      <c r="AKS7" s="54"/>
      <c r="AKT7" s="54"/>
      <c r="AKU7" s="54"/>
      <c r="AKV7" s="54"/>
      <c r="AKW7" s="54"/>
      <c r="AKX7" s="54"/>
      <c r="AKY7" s="54"/>
      <c r="AKZ7" s="54"/>
      <c r="ALA7" s="54"/>
      <c r="ALB7" s="54"/>
      <c r="ALC7" s="54"/>
      <c r="ALD7" s="54"/>
      <c r="ALE7" s="54"/>
      <c r="ALF7" s="54"/>
      <c r="ALG7" s="54"/>
      <c r="ALH7" s="54"/>
      <c r="ALI7" s="54"/>
      <c r="ALJ7" s="54"/>
      <c r="ALK7" s="54"/>
      <c r="ALL7" s="54"/>
      <c r="ALM7" s="54"/>
      <c r="ALN7" s="54"/>
      <c r="ALO7" s="54"/>
      <c r="ALP7" s="54"/>
      <c r="ALQ7" s="54"/>
      <c r="ALR7" s="54"/>
      <c r="ALS7" s="54"/>
      <c r="ALT7" s="54"/>
      <c r="ALU7" s="54"/>
      <c r="ALV7" s="54"/>
      <c r="ALW7" s="54"/>
      <c r="ALX7" s="54"/>
      <c r="ALY7" s="54"/>
      <c r="ALZ7" s="54"/>
      <c r="AMA7" s="54"/>
      <c r="AMB7" s="54"/>
      <c r="AMC7" s="54"/>
      <c r="AMD7" s="54"/>
      <c r="AME7" s="54"/>
      <c r="AMF7" s="54"/>
      <c r="AMG7" s="54"/>
      <c r="AMH7" s="54"/>
      <c r="AMI7" s="54"/>
      <c r="AMJ7" s="54"/>
    </row>
    <row r="8" spans="1:1024" s="55" customFormat="1" ht="15" customHeight="1" x14ac:dyDescent="0.25">
      <c r="A8" s="65" t="s">
        <v>289</v>
      </c>
      <c r="B8" s="66" t="s">
        <v>38</v>
      </c>
      <c r="C8" s="67" t="s">
        <v>28</v>
      </c>
      <c r="D8" s="66">
        <v>4</v>
      </c>
      <c r="E8" s="66">
        <v>4</v>
      </c>
      <c r="F8" s="66">
        <v>68</v>
      </c>
      <c r="G8" s="66">
        <f t="shared" si="0"/>
        <v>216</v>
      </c>
      <c r="H8" s="66">
        <v>76</v>
      </c>
      <c r="I8" s="68">
        <f t="shared" si="1"/>
        <v>2.8421052631578947</v>
      </c>
    </row>
    <row r="9" spans="1:1024" s="54" customFormat="1" ht="15" customHeight="1" x14ac:dyDescent="0.25">
      <c r="A9" s="65" t="s">
        <v>290</v>
      </c>
      <c r="B9" s="66" t="s">
        <v>200</v>
      </c>
      <c r="C9" s="67" t="s">
        <v>32</v>
      </c>
      <c r="D9" s="66">
        <v>4</v>
      </c>
      <c r="E9" s="66">
        <v>12</v>
      </c>
      <c r="F9" s="66">
        <v>189</v>
      </c>
      <c r="G9" s="66">
        <f t="shared" si="0"/>
        <v>595</v>
      </c>
      <c r="H9" s="66">
        <v>210</v>
      </c>
      <c r="I9" s="68">
        <f t="shared" si="1"/>
        <v>2.8333333333333335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  <c r="EJ9" s="55"/>
      <c r="EK9" s="55"/>
      <c r="EL9" s="55"/>
      <c r="EM9" s="55"/>
      <c r="EN9" s="55"/>
      <c r="EO9" s="55"/>
      <c r="EP9" s="55"/>
      <c r="EQ9" s="55"/>
      <c r="ER9" s="55"/>
      <c r="ES9" s="55"/>
      <c r="ET9" s="55"/>
      <c r="EU9" s="55"/>
      <c r="EV9" s="55"/>
      <c r="EW9" s="55"/>
      <c r="EX9" s="55"/>
      <c r="EY9" s="55"/>
      <c r="EZ9" s="55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  <c r="FL9" s="55"/>
      <c r="FM9" s="55"/>
      <c r="FN9" s="55"/>
      <c r="FO9" s="55"/>
      <c r="FP9" s="55"/>
      <c r="FQ9" s="55"/>
      <c r="FR9" s="55"/>
      <c r="FS9" s="55"/>
      <c r="FT9" s="55"/>
      <c r="FU9" s="55"/>
      <c r="FV9" s="55"/>
      <c r="FW9" s="55"/>
      <c r="FX9" s="55"/>
      <c r="FY9" s="55"/>
      <c r="FZ9" s="55"/>
      <c r="GA9" s="55"/>
      <c r="GB9" s="55"/>
      <c r="GC9" s="55"/>
      <c r="GD9" s="55"/>
      <c r="GE9" s="55"/>
      <c r="GF9" s="55"/>
      <c r="GG9" s="55"/>
      <c r="GH9" s="55"/>
      <c r="GI9" s="55"/>
      <c r="GJ9" s="55"/>
      <c r="GK9" s="55"/>
      <c r="GL9" s="55"/>
      <c r="GM9" s="55"/>
      <c r="GN9" s="55"/>
      <c r="GO9" s="55"/>
      <c r="GP9" s="55"/>
      <c r="GQ9" s="55"/>
      <c r="GR9" s="55"/>
      <c r="GS9" s="55"/>
      <c r="GT9" s="55"/>
      <c r="GU9" s="55"/>
      <c r="GV9" s="55"/>
      <c r="GW9" s="55"/>
      <c r="GX9" s="55"/>
      <c r="GY9" s="55"/>
      <c r="GZ9" s="55"/>
      <c r="HA9" s="55"/>
      <c r="HB9" s="55"/>
      <c r="HC9" s="55"/>
      <c r="HD9" s="55"/>
      <c r="HE9" s="55"/>
      <c r="HF9" s="55"/>
      <c r="HG9" s="55"/>
      <c r="HH9" s="55"/>
      <c r="HI9" s="55"/>
      <c r="HJ9" s="55"/>
      <c r="HK9" s="55"/>
      <c r="HL9" s="55"/>
      <c r="HM9" s="55"/>
      <c r="HN9" s="55"/>
      <c r="HO9" s="55"/>
      <c r="HP9" s="55"/>
      <c r="HQ9" s="55"/>
      <c r="HR9" s="55"/>
      <c r="HS9" s="55"/>
      <c r="HT9" s="55"/>
      <c r="HU9" s="55"/>
      <c r="HV9" s="55"/>
      <c r="HW9" s="55"/>
      <c r="HX9" s="55"/>
      <c r="HY9" s="55"/>
      <c r="HZ9" s="55"/>
      <c r="IA9" s="55"/>
      <c r="IB9" s="55"/>
      <c r="IC9" s="55"/>
      <c r="ID9" s="55"/>
      <c r="IE9" s="55"/>
      <c r="IF9" s="55"/>
      <c r="IG9" s="55"/>
      <c r="IH9" s="55"/>
      <c r="II9" s="55"/>
      <c r="IJ9" s="55"/>
      <c r="IK9" s="55"/>
      <c r="IL9" s="55"/>
      <c r="IM9" s="55"/>
      <c r="IN9" s="55"/>
      <c r="IO9" s="55"/>
      <c r="IP9" s="55"/>
      <c r="IQ9" s="55"/>
      <c r="IR9" s="55"/>
      <c r="IS9" s="55"/>
      <c r="IT9" s="55"/>
      <c r="IU9" s="55"/>
      <c r="IV9" s="55"/>
      <c r="IW9" s="55"/>
      <c r="IX9" s="55"/>
      <c r="IY9" s="55"/>
      <c r="IZ9" s="55"/>
      <c r="JA9" s="55"/>
      <c r="JB9" s="55"/>
      <c r="JC9" s="55"/>
      <c r="JD9" s="55"/>
      <c r="JE9" s="55"/>
      <c r="JF9" s="55"/>
      <c r="JG9" s="55"/>
      <c r="JH9" s="55"/>
      <c r="JI9" s="55"/>
      <c r="JJ9" s="55"/>
      <c r="JK9" s="55"/>
      <c r="JL9" s="55"/>
      <c r="JM9" s="55"/>
      <c r="JN9" s="55"/>
      <c r="JO9" s="55"/>
      <c r="JP9" s="55"/>
      <c r="JQ9" s="55"/>
      <c r="JR9" s="55"/>
      <c r="JS9" s="55"/>
      <c r="JT9" s="55"/>
      <c r="JU9" s="55"/>
      <c r="JV9" s="55"/>
      <c r="JW9" s="55"/>
      <c r="JX9" s="55"/>
      <c r="JY9" s="55"/>
      <c r="JZ9" s="55"/>
      <c r="KA9" s="55"/>
      <c r="KB9" s="55"/>
      <c r="KC9" s="55"/>
      <c r="KD9" s="55"/>
      <c r="KE9" s="55"/>
      <c r="KF9" s="55"/>
      <c r="KG9" s="55"/>
      <c r="KH9" s="55"/>
      <c r="KI9" s="55"/>
      <c r="KJ9" s="55"/>
      <c r="KK9" s="55"/>
      <c r="KL9" s="55"/>
      <c r="KM9" s="55"/>
      <c r="KN9" s="55"/>
      <c r="KO9" s="55"/>
      <c r="KP9" s="55"/>
      <c r="KQ9" s="55"/>
      <c r="KR9" s="55"/>
      <c r="KS9" s="55"/>
      <c r="KT9" s="55"/>
      <c r="KU9" s="55"/>
      <c r="KV9" s="55"/>
      <c r="KW9" s="55"/>
      <c r="KX9" s="55"/>
      <c r="KY9" s="55"/>
      <c r="KZ9" s="55"/>
      <c r="LA9" s="55"/>
      <c r="LB9" s="55"/>
      <c r="LC9" s="55"/>
      <c r="LD9" s="55"/>
      <c r="LE9" s="55"/>
      <c r="LF9" s="55"/>
      <c r="LG9" s="55"/>
      <c r="LH9" s="55"/>
      <c r="LI9" s="55"/>
      <c r="LJ9" s="55"/>
      <c r="LK9" s="55"/>
      <c r="LL9" s="55"/>
      <c r="LM9" s="55"/>
      <c r="LN9" s="55"/>
      <c r="LO9" s="55"/>
      <c r="LP9" s="55"/>
      <c r="LQ9" s="55"/>
      <c r="LR9" s="55"/>
      <c r="LS9" s="55"/>
      <c r="LT9" s="55"/>
      <c r="LU9" s="55"/>
      <c r="LV9" s="55"/>
      <c r="LW9" s="55"/>
      <c r="LX9" s="55"/>
      <c r="LY9" s="55"/>
      <c r="LZ9" s="55"/>
      <c r="MA9" s="55"/>
      <c r="MB9" s="55"/>
      <c r="MC9" s="55"/>
      <c r="MD9" s="55"/>
      <c r="ME9" s="55"/>
      <c r="MF9" s="55"/>
      <c r="MG9" s="55"/>
      <c r="MH9" s="55"/>
      <c r="MI9" s="55"/>
      <c r="MJ9" s="55"/>
      <c r="MK9" s="55"/>
      <c r="ML9" s="55"/>
      <c r="MM9" s="55"/>
      <c r="MN9" s="55"/>
      <c r="MO9" s="55"/>
      <c r="MP9" s="55"/>
      <c r="MQ9" s="55"/>
      <c r="MR9" s="55"/>
      <c r="MS9" s="55"/>
      <c r="MT9" s="55"/>
      <c r="MU9" s="55"/>
      <c r="MV9" s="55"/>
      <c r="MW9" s="55"/>
      <c r="MX9" s="55"/>
      <c r="MY9" s="55"/>
      <c r="MZ9" s="55"/>
      <c r="NA9" s="55"/>
      <c r="NB9" s="55"/>
      <c r="NC9" s="55"/>
      <c r="ND9" s="55"/>
      <c r="NE9" s="55"/>
      <c r="NF9" s="55"/>
      <c r="NG9" s="55"/>
      <c r="NH9" s="55"/>
      <c r="NI9" s="55"/>
      <c r="NJ9" s="55"/>
      <c r="NK9" s="55"/>
      <c r="NL9" s="55"/>
      <c r="NM9" s="55"/>
      <c r="NN9" s="55"/>
      <c r="NO9" s="55"/>
      <c r="NP9" s="55"/>
      <c r="NQ9" s="55"/>
      <c r="NR9" s="55"/>
      <c r="NS9" s="55"/>
      <c r="NT9" s="55"/>
      <c r="NU9" s="55"/>
      <c r="NV9" s="55"/>
      <c r="NW9" s="55"/>
      <c r="NX9" s="55"/>
      <c r="NY9" s="55"/>
      <c r="NZ9" s="55"/>
      <c r="OA9" s="55"/>
      <c r="OB9" s="55"/>
      <c r="OC9" s="55"/>
      <c r="OD9" s="55"/>
      <c r="OE9" s="55"/>
      <c r="OF9" s="55"/>
      <c r="OG9" s="55"/>
      <c r="OH9" s="55"/>
      <c r="OI9" s="55"/>
      <c r="OJ9" s="55"/>
      <c r="OK9" s="55"/>
      <c r="OL9" s="55"/>
      <c r="OM9" s="55"/>
      <c r="ON9" s="55"/>
      <c r="OO9" s="55"/>
      <c r="OP9" s="55"/>
      <c r="OQ9" s="55"/>
      <c r="OR9" s="55"/>
      <c r="OS9" s="55"/>
      <c r="OT9" s="55"/>
      <c r="OU9" s="55"/>
      <c r="OV9" s="55"/>
      <c r="OW9" s="55"/>
      <c r="OX9" s="55"/>
      <c r="OY9" s="55"/>
      <c r="OZ9" s="55"/>
      <c r="PA9" s="55"/>
      <c r="PB9" s="55"/>
      <c r="PC9" s="55"/>
      <c r="PD9" s="55"/>
      <c r="PE9" s="55"/>
      <c r="PF9" s="55"/>
      <c r="PG9" s="55"/>
      <c r="PH9" s="55"/>
      <c r="PI9" s="55"/>
      <c r="PJ9" s="55"/>
      <c r="PK9" s="55"/>
      <c r="PL9" s="55"/>
      <c r="PM9" s="55"/>
      <c r="PN9" s="55"/>
      <c r="PO9" s="55"/>
      <c r="PP9" s="55"/>
      <c r="PQ9" s="55"/>
      <c r="PR9" s="55"/>
      <c r="PS9" s="55"/>
      <c r="PT9" s="55"/>
      <c r="PU9" s="55"/>
      <c r="PV9" s="55"/>
      <c r="PW9" s="55"/>
      <c r="PX9" s="55"/>
      <c r="PY9" s="55"/>
      <c r="PZ9" s="55"/>
      <c r="QA9" s="55"/>
      <c r="QB9" s="55"/>
      <c r="QC9" s="55"/>
      <c r="QD9" s="55"/>
      <c r="QE9" s="55"/>
      <c r="QF9" s="55"/>
      <c r="QG9" s="55"/>
      <c r="QH9" s="55"/>
      <c r="QI9" s="55"/>
      <c r="QJ9" s="55"/>
      <c r="QK9" s="55"/>
      <c r="QL9" s="55"/>
      <c r="QM9" s="55"/>
      <c r="QN9" s="55"/>
      <c r="QO9" s="55"/>
      <c r="QP9" s="55"/>
      <c r="QQ9" s="55"/>
      <c r="QR9" s="55"/>
      <c r="QS9" s="55"/>
      <c r="QT9" s="55"/>
      <c r="QU9" s="55"/>
      <c r="QV9" s="55"/>
      <c r="QW9" s="55"/>
      <c r="QX9" s="55"/>
      <c r="QY9" s="55"/>
      <c r="QZ9" s="55"/>
      <c r="RA9" s="55"/>
      <c r="RB9" s="55"/>
      <c r="RC9" s="55"/>
      <c r="RD9" s="55"/>
      <c r="RE9" s="55"/>
      <c r="RF9" s="55"/>
      <c r="RG9" s="55"/>
      <c r="RH9" s="55"/>
      <c r="RI9" s="55"/>
      <c r="RJ9" s="55"/>
      <c r="RK9" s="55"/>
      <c r="RL9" s="55"/>
      <c r="RM9" s="55"/>
      <c r="RN9" s="55"/>
      <c r="RO9" s="55"/>
      <c r="RP9" s="55"/>
      <c r="RQ9" s="55"/>
      <c r="RR9" s="55"/>
      <c r="RS9" s="55"/>
      <c r="RT9" s="55"/>
      <c r="RU9" s="55"/>
      <c r="RV9" s="55"/>
      <c r="RW9" s="55"/>
      <c r="RX9" s="55"/>
      <c r="RY9" s="55"/>
      <c r="RZ9" s="55"/>
      <c r="SA9" s="55"/>
      <c r="SB9" s="55"/>
      <c r="SC9" s="55"/>
      <c r="SD9" s="55"/>
      <c r="SE9" s="55"/>
      <c r="SF9" s="55"/>
      <c r="SG9" s="55"/>
      <c r="SH9" s="55"/>
      <c r="SI9" s="55"/>
      <c r="SJ9" s="55"/>
      <c r="SK9" s="55"/>
      <c r="SL9" s="55"/>
      <c r="SM9" s="55"/>
      <c r="SN9" s="55"/>
      <c r="SO9" s="55"/>
      <c r="SP9" s="55"/>
      <c r="SQ9" s="55"/>
      <c r="SR9" s="55"/>
      <c r="SS9" s="55"/>
      <c r="ST9" s="55"/>
      <c r="SU9" s="55"/>
      <c r="SV9" s="55"/>
      <c r="SW9" s="55"/>
      <c r="SX9" s="55"/>
      <c r="SY9" s="55"/>
      <c r="SZ9" s="55"/>
      <c r="TA9" s="55"/>
      <c r="TB9" s="55"/>
      <c r="TC9" s="55"/>
      <c r="TD9" s="55"/>
      <c r="TE9" s="55"/>
      <c r="TF9" s="55"/>
      <c r="TG9" s="55"/>
      <c r="TH9" s="55"/>
      <c r="TI9" s="55"/>
      <c r="TJ9" s="55"/>
      <c r="TK9" s="55"/>
      <c r="TL9" s="55"/>
      <c r="TM9" s="55"/>
      <c r="TN9" s="55"/>
      <c r="TO9" s="55"/>
      <c r="TP9" s="55"/>
      <c r="TQ9" s="55"/>
      <c r="TR9" s="55"/>
      <c r="TS9" s="55"/>
      <c r="TT9" s="55"/>
      <c r="TU9" s="55"/>
      <c r="TV9" s="55"/>
      <c r="TW9" s="55"/>
      <c r="TX9" s="55"/>
      <c r="TY9" s="55"/>
      <c r="TZ9" s="55"/>
      <c r="UA9" s="55"/>
      <c r="UB9" s="55"/>
      <c r="UC9" s="55"/>
      <c r="UD9" s="55"/>
      <c r="UE9" s="55"/>
      <c r="UF9" s="55"/>
      <c r="UG9" s="55"/>
      <c r="UH9" s="55"/>
      <c r="UI9" s="55"/>
      <c r="UJ9" s="55"/>
      <c r="UK9" s="55"/>
      <c r="UL9" s="55"/>
      <c r="UM9" s="55"/>
      <c r="UN9" s="55"/>
      <c r="UO9" s="55"/>
      <c r="UP9" s="55"/>
      <c r="UQ9" s="55"/>
      <c r="UR9" s="55"/>
      <c r="US9" s="55"/>
      <c r="UT9" s="55"/>
      <c r="UU9" s="55"/>
      <c r="UV9" s="55"/>
      <c r="UW9" s="55"/>
      <c r="UX9" s="55"/>
      <c r="UY9" s="55"/>
      <c r="UZ9" s="55"/>
      <c r="VA9" s="55"/>
      <c r="VB9" s="55"/>
      <c r="VC9" s="55"/>
      <c r="VD9" s="55"/>
      <c r="VE9" s="55"/>
      <c r="VF9" s="55"/>
      <c r="VG9" s="55"/>
      <c r="VH9" s="55"/>
      <c r="VI9" s="55"/>
      <c r="VJ9" s="55"/>
      <c r="VK9" s="55"/>
      <c r="VL9" s="55"/>
      <c r="VM9" s="55"/>
      <c r="VN9" s="55"/>
      <c r="VO9" s="55"/>
      <c r="VP9" s="55"/>
      <c r="VQ9" s="55"/>
      <c r="VR9" s="55"/>
      <c r="VS9" s="55"/>
      <c r="VT9" s="55"/>
      <c r="VU9" s="55"/>
      <c r="VV9" s="55"/>
      <c r="VW9" s="55"/>
      <c r="VX9" s="55"/>
      <c r="VY9" s="55"/>
      <c r="VZ9" s="55"/>
      <c r="WA9" s="55"/>
      <c r="WB9" s="55"/>
      <c r="WC9" s="55"/>
      <c r="WD9" s="55"/>
      <c r="WE9" s="55"/>
      <c r="WF9" s="55"/>
      <c r="WG9" s="55"/>
      <c r="WH9" s="55"/>
      <c r="WI9" s="55"/>
      <c r="WJ9" s="55"/>
      <c r="WK9" s="55"/>
      <c r="WL9" s="55"/>
      <c r="WM9" s="55"/>
      <c r="WN9" s="55"/>
      <c r="WO9" s="55"/>
      <c r="WP9" s="55"/>
      <c r="WQ9" s="55"/>
      <c r="WR9" s="55"/>
      <c r="WS9" s="55"/>
      <c r="WT9" s="55"/>
      <c r="WU9" s="55"/>
      <c r="WV9" s="55"/>
      <c r="WW9" s="55"/>
      <c r="WX9" s="55"/>
      <c r="WY9" s="55"/>
      <c r="WZ9" s="55"/>
      <c r="XA9" s="55"/>
      <c r="XB9" s="55"/>
      <c r="XC9" s="55"/>
      <c r="XD9" s="55"/>
      <c r="XE9" s="55"/>
      <c r="XF9" s="55"/>
      <c r="XG9" s="55"/>
      <c r="XH9" s="55"/>
      <c r="XI9" s="55"/>
      <c r="XJ9" s="55"/>
      <c r="XK9" s="55"/>
      <c r="XL9" s="55"/>
      <c r="XM9" s="55"/>
      <c r="XN9" s="55"/>
      <c r="XO9" s="55"/>
      <c r="XP9" s="55"/>
      <c r="XQ9" s="55"/>
      <c r="XR9" s="55"/>
      <c r="XS9" s="55"/>
      <c r="XT9" s="55"/>
      <c r="XU9" s="55"/>
      <c r="XV9" s="55"/>
      <c r="XW9" s="55"/>
      <c r="XX9" s="55"/>
      <c r="XY9" s="55"/>
      <c r="XZ9" s="55"/>
      <c r="YA9" s="55"/>
      <c r="YB9" s="55"/>
      <c r="YC9" s="55"/>
      <c r="YD9" s="55"/>
      <c r="YE9" s="55"/>
      <c r="YF9" s="55"/>
      <c r="YG9" s="55"/>
      <c r="YH9" s="55"/>
      <c r="YI9" s="55"/>
      <c r="YJ9" s="55"/>
      <c r="YK9" s="55"/>
      <c r="YL9" s="55"/>
      <c r="YM9" s="55"/>
      <c r="YN9" s="55"/>
      <c r="YO9" s="55"/>
      <c r="YP9" s="55"/>
      <c r="YQ9" s="55"/>
      <c r="YR9" s="55"/>
      <c r="YS9" s="55"/>
      <c r="YT9" s="55"/>
      <c r="YU9" s="55"/>
      <c r="YV9" s="55"/>
      <c r="YW9" s="55"/>
      <c r="YX9" s="55"/>
      <c r="YY9" s="55"/>
      <c r="YZ9" s="55"/>
      <c r="ZA9" s="55"/>
      <c r="ZB9" s="55"/>
      <c r="ZC9" s="55"/>
      <c r="ZD9" s="55"/>
      <c r="ZE9" s="55"/>
      <c r="ZF9" s="55"/>
      <c r="ZG9" s="55"/>
      <c r="ZH9" s="55"/>
      <c r="ZI9" s="55"/>
      <c r="ZJ9" s="55"/>
      <c r="ZK9" s="55"/>
      <c r="ZL9" s="55"/>
      <c r="ZM9" s="55"/>
      <c r="ZN9" s="55"/>
      <c r="ZO9" s="55"/>
      <c r="ZP9" s="55"/>
      <c r="ZQ9" s="55"/>
      <c r="ZR9" s="55"/>
      <c r="ZS9" s="55"/>
      <c r="ZT9" s="55"/>
      <c r="ZU9" s="55"/>
      <c r="ZV9" s="55"/>
      <c r="ZW9" s="55"/>
      <c r="ZX9" s="55"/>
      <c r="ZY9" s="55"/>
      <c r="ZZ9" s="55"/>
      <c r="AAA9" s="55"/>
      <c r="AAB9" s="55"/>
      <c r="AAC9" s="55"/>
      <c r="AAD9" s="55"/>
      <c r="AAE9" s="55"/>
      <c r="AAF9" s="55"/>
      <c r="AAG9" s="55"/>
      <c r="AAH9" s="55"/>
      <c r="AAI9" s="55"/>
      <c r="AAJ9" s="55"/>
      <c r="AAK9" s="55"/>
      <c r="AAL9" s="55"/>
      <c r="AAM9" s="55"/>
      <c r="AAN9" s="55"/>
      <c r="AAO9" s="55"/>
      <c r="AAP9" s="55"/>
      <c r="AAQ9" s="55"/>
      <c r="AAR9" s="55"/>
      <c r="AAS9" s="55"/>
      <c r="AAT9" s="55"/>
      <c r="AAU9" s="55"/>
      <c r="AAV9" s="55"/>
      <c r="AAW9" s="55"/>
      <c r="AAX9" s="55"/>
      <c r="AAY9" s="55"/>
      <c r="AAZ9" s="55"/>
      <c r="ABA9" s="55"/>
      <c r="ABB9" s="55"/>
      <c r="ABC9" s="55"/>
      <c r="ABD9" s="55"/>
      <c r="ABE9" s="55"/>
      <c r="ABF9" s="55"/>
      <c r="ABG9" s="55"/>
      <c r="ABH9" s="55"/>
      <c r="ABI9" s="55"/>
      <c r="ABJ9" s="55"/>
      <c r="ABK9" s="55"/>
      <c r="ABL9" s="55"/>
      <c r="ABM9" s="55"/>
      <c r="ABN9" s="55"/>
      <c r="ABO9" s="55"/>
      <c r="ABP9" s="55"/>
      <c r="ABQ9" s="55"/>
      <c r="ABR9" s="55"/>
      <c r="ABS9" s="55"/>
      <c r="ABT9" s="55"/>
      <c r="ABU9" s="55"/>
      <c r="ABV9" s="55"/>
      <c r="ABW9" s="55"/>
      <c r="ABX9" s="55"/>
      <c r="ABY9" s="55"/>
      <c r="ABZ9" s="55"/>
      <c r="ACA9" s="55"/>
      <c r="ACB9" s="55"/>
      <c r="ACC9" s="55"/>
      <c r="ACD9" s="55"/>
      <c r="ACE9" s="55"/>
      <c r="ACF9" s="55"/>
      <c r="ACG9" s="55"/>
      <c r="ACH9" s="55"/>
      <c r="ACI9" s="55"/>
      <c r="ACJ9" s="55"/>
      <c r="ACK9" s="55"/>
      <c r="ACL9" s="55"/>
      <c r="ACM9" s="55"/>
      <c r="ACN9" s="55"/>
      <c r="ACO9" s="55"/>
      <c r="ACP9" s="55"/>
      <c r="ACQ9" s="55"/>
      <c r="ACR9" s="55"/>
      <c r="ACS9" s="55"/>
      <c r="ACT9" s="55"/>
      <c r="ACU9" s="55"/>
      <c r="ACV9" s="55"/>
      <c r="ACW9" s="55"/>
      <c r="ACX9" s="55"/>
      <c r="ACY9" s="55"/>
      <c r="ACZ9" s="55"/>
      <c r="ADA9" s="55"/>
      <c r="ADB9" s="55"/>
      <c r="ADC9" s="55"/>
      <c r="ADD9" s="55"/>
      <c r="ADE9" s="55"/>
      <c r="ADF9" s="55"/>
      <c r="ADG9" s="55"/>
      <c r="ADH9" s="55"/>
      <c r="ADI9" s="55"/>
      <c r="ADJ9" s="55"/>
      <c r="ADK9" s="55"/>
      <c r="ADL9" s="55"/>
      <c r="ADM9" s="55"/>
      <c r="ADN9" s="55"/>
      <c r="ADO9" s="55"/>
      <c r="ADP9" s="55"/>
      <c r="ADQ9" s="55"/>
      <c r="ADR9" s="55"/>
      <c r="ADS9" s="55"/>
      <c r="ADT9" s="55"/>
      <c r="ADU9" s="55"/>
      <c r="ADV9" s="55"/>
      <c r="ADW9" s="55"/>
      <c r="ADX9" s="55"/>
      <c r="ADY9" s="55"/>
      <c r="ADZ9" s="55"/>
      <c r="AEA9" s="55"/>
      <c r="AEB9" s="55"/>
      <c r="AEC9" s="55"/>
      <c r="AED9" s="55"/>
      <c r="AEE9" s="55"/>
      <c r="AEF9" s="55"/>
      <c r="AEG9" s="55"/>
      <c r="AEH9" s="55"/>
      <c r="AEI9" s="55"/>
      <c r="AEJ9" s="55"/>
      <c r="AEK9" s="55"/>
      <c r="AEL9" s="55"/>
      <c r="AEM9" s="55"/>
      <c r="AEN9" s="55"/>
      <c r="AEO9" s="55"/>
      <c r="AEP9" s="55"/>
      <c r="AEQ9" s="55"/>
      <c r="AER9" s="55"/>
      <c r="AES9" s="55"/>
      <c r="AET9" s="55"/>
      <c r="AEU9" s="55"/>
      <c r="AEV9" s="55"/>
      <c r="AEW9" s="55"/>
      <c r="AEX9" s="55"/>
      <c r="AEY9" s="55"/>
      <c r="AEZ9" s="55"/>
      <c r="AFA9" s="55"/>
      <c r="AFB9" s="55"/>
      <c r="AFC9" s="55"/>
      <c r="AFD9" s="55"/>
      <c r="AFE9" s="55"/>
      <c r="AFF9" s="55"/>
      <c r="AFG9" s="55"/>
      <c r="AFH9" s="55"/>
      <c r="AFI9" s="55"/>
      <c r="AFJ9" s="55"/>
      <c r="AFK9" s="55"/>
      <c r="AFL9" s="55"/>
      <c r="AFM9" s="55"/>
      <c r="AFN9" s="55"/>
      <c r="AFO9" s="55"/>
      <c r="AFP9" s="55"/>
      <c r="AFQ9" s="55"/>
      <c r="AFR9" s="55"/>
      <c r="AFS9" s="55"/>
      <c r="AFT9" s="55"/>
      <c r="AFU9" s="55"/>
      <c r="AFV9" s="55"/>
      <c r="AFW9" s="55"/>
      <c r="AFX9" s="55"/>
      <c r="AFY9" s="55"/>
      <c r="AFZ9" s="55"/>
      <c r="AGA9" s="55"/>
      <c r="AGB9" s="55"/>
      <c r="AGC9" s="55"/>
      <c r="AGD9" s="55"/>
      <c r="AGE9" s="55"/>
      <c r="AGF9" s="55"/>
      <c r="AGG9" s="55"/>
      <c r="AGH9" s="55"/>
      <c r="AGI9" s="55"/>
      <c r="AGJ9" s="55"/>
      <c r="AGK9" s="55"/>
      <c r="AGL9" s="55"/>
      <c r="AGM9" s="55"/>
      <c r="AGN9" s="55"/>
      <c r="AGO9" s="55"/>
      <c r="AGP9" s="55"/>
      <c r="AGQ9" s="55"/>
      <c r="AGR9" s="55"/>
      <c r="AGS9" s="55"/>
      <c r="AGT9" s="55"/>
      <c r="AGU9" s="55"/>
      <c r="AGV9" s="55"/>
      <c r="AGW9" s="55"/>
      <c r="AGX9" s="55"/>
      <c r="AGY9" s="55"/>
      <c r="AGZ9" s="55"/>
      <c r="AHA9" s="55"/>
      <c r="AHB9" s="55"/>
      <c r="AHC9" s="55"/>
      <c r="AHD9" s="55"/>
      <c r="AHE9" s="55"/>
      <c r="AHF9" s="55"/>
      <c r="AHG9" s="55"/>
      <c r="AHH9" s="55"/>
      <c r="AHI9" s="55"/>
      <c r="AHJ9" s="55"/>
      <c r="AHK9" s="55"/>
      <c r="AHL9" s="55"/>
      <c r="AHM9" s="55"/>
      <c r="AHN9" s="55"/>
      <c r="AHO9" s="55"/>
      <c r="AHP9" s="55"/>
      <c r="AHQ9" s="55"/>
      <c r="AHR9" s="55"/>
      <c r="AHS9" s="55"/>
      <c r="AHT9" s="55"/>
      <c r="AHU9" s="55"/>
      <c r="AHV9" s="55"/>
      <c r="AHW9" s="55"/>
      <c r="AHX9" s="55"/>
      <c r="AHY9" s="55"/>
      <c r="AHZ9" s="55"/>
      <c r="AIA9" s="55"/>
      <c r="AIB9" s="55"/>
      <c r="AIC9" s="55"/>
      <c r="AID9" s="55"/>
      <c r="AIE9" s="55"/>
      <c r="AIF9" s="55"/>
      <c r="AIG9" s="55"/>
      <c r="AIH9" s="55"/>
      <c r="AII9" s="55"/>
      <c r="AIJ9" s="55"/>
      <c r="AIK9" s="55"/>
      <c r="AIL9" s="55"/>
      <c r="AIM9" s="55"/>
      <c r="AIN9" s="55"/>
      <c r="AIO9" s="55"/>
      <c r="AIP9" s="55"/>
      <c r="AIQ9" s="55"/>
      <c r="AIR9" s="55"/>
      <c r="AIS9" s="55"/>
      <c r="AIT9" s="55"/>
      <c r="AIU9" s="55"/>
      <c r="AIV9" s="55"/>
      <c r="AIW9" s="55"/>
      <c r="AIX9" s="55"/>
      <c r="AIY9" s="55"/>
      <c r="AIZ9" s="55"/>
      <c r="AJA9" s="55"/>
      <c r="AJB9" s="55"/>
      <c r="AJC9" s="55"/>
      <c r="AJD9" s="55"/>
      <c r="AJE9" s="55"/>
      <c r="AJF9" s="55"/>
      <c r="AJG9" s="55"/>
      <c r="AJH9" s="55"/>
      <c r="AJI9" s="55"/>
      <c r="AJJ9" s="55"/>
      <c r="AJK9" s="55"/>
      <c r="AJL9" s="55"/>
      <c r="AJM9" s="55"/>
      <c r="AJN9" s="55"/>
      <c r="AJO9" s="55"/>
      <c r="AJP9" s="55"/>
      <c r="AJQ9" s="55"/>
      <c r="AJR9" s="55"/>
      <c r="AJS9" s="55"/>
      <c r="AJT9" s="55"/>
      <c r="AJU9" s="55"/>
      <c r="AJV9" s="55"/>
      <c r="AJW9" s="55"/>
      <c r="AJX9" s="55"/>
      <c r="AJY9" s="55"/>
      <c r="AJZ9" s="55"/>
      <c r="AKA9" s="55"/>
      <c r="AKB9" s="55"/>
      <c r="AKC9" s="55"/>
      <c r="AKD9" s="55"/>
      <c r="AKE9" s="55"/>
      <c r="AKF9" s="55"/>
      <c r="AKG9" s="55"/>
      <c r="AKH9" s="55"/>
      <c r="AKI9" s="55"/>
      <c r="AKJ9" s="55"/>
      <c r="AKK9" s="55"/>
      <c r="AKL9" s="55"/>
      <c r="AKM9" s="55"/>
      <c r="AKN9" s="55"/>
      <c r="AKO9" s="55"/>
      <c r="AKP9" s="55"/>
      <c r="AKQ9" s="55"/>
      <c r="AKR9" s="55"/>
      <c r="AKS9" s="55"/>
      <c r="AKT9" s="55"/>
      <c r="AKU9" s="55"/>
      <c r="AKV9" s="55"/>
      <c r="AKW9" s="55"/>
      <c r="AKX9" s="55"/>
      <c r="AKY9" s="55"/>
      <c r="AKZ9" s="55"/>
      <c r="ALA9" s="55"/>
      <c r="ALB9" s="55"/>
      <c r="ALC9" s="55"/>
      <c r="ALD9" s="55"/>
      <c r="ALE9" s="55"/>
      <c r="ALF9" s="55"/>
      <c r="ALG9" s="55"/>
      <c r="ALH9" s="55"/>
      <c r="ALI9" s="55"/>
      <c r="ALJ9" s="55"/>
      <c r="ALK9" s="55"/>
      <c r="ALL9" s="55"/>
      <c r="ALM9" s="55"/>
      <c r="ALN9" s="55"/>
      <c r="ALO9" s="55"/>
      <c r="ALP9" s="55"/>
      <c r="ALQ9" s="55"/>
      <c r="ALR9" s="55"/>
      <c r="ALS9" s="55"/>
      <c r="ALT9" s="55"/>
      <c r="ALU9" s="55"/>
      <c r="ALV9" s="55"/>
      <c r="ALW9" s="55"/>
      <c r="ALX9" s="55"/>
      <c r="ALY9" s="55"/>
      <c r="ALZ9" s="55"/>
      <c r="AMA9" s="55"/>
      <c r="AMB9" s="55"/>
      <c r="AMC9" s="55"/>
      <c r="AMD9" s="55"/>
      <c r="AME9" s="55"/>
      <c r="AMF9" s="55"/>
      <c r="AMG9" s="55"/>
      <c r="AMH9" s="55"/>
      <c r="AMI9" s="55"/>
      <c r="AMJ9" s="55"/>
    </row>
    <row r="10" spans="1:1024" s="54" customFormat="1" ht="15" customHeight="1" x14ac:dyDescent="0.25">
      <c r="A10" s="65" t="s">
        <v>291</v>
      </c>
      <c r="B10" s="66" t="s">
        <v>239</v>
      </c>
      <c r="C10" s="67" t="s">
        <v>35</v>
      </c>
      <c r="D10" s="66">
        <v>4</v>
      </c>
      <c r="E10" s="66">
        <v>6</v>
      </c>
      <c r="F10" s="66">
        <v>67</v>
      </c>
      <c r="G10" s="66">
        <f t="shared" si="0"/>
        <v>217</v>
      </c>
      <c r="H10" s="66">
        <v>77</v>
      </c>
      <c r="I10" s="68">
        <f t="shared" si="1"/>
        <v>2.8181818181818183</v>
      </c>
      <c r="J10" s="55"/>
    </row>
    <row r="11" spans="1:1024" s="55" customFormat="1" ht="17.100000000000001" customHeight="1" x14ac:dyDescent="0.25">
      <c r="A11" s="65" t="s">
        <v>292</v>
      </c>
      <c r="B11" s="66" t="s">
        <v>205</v>
      </c>
      <c r="C11" s="67" t="s">
        <v>40</v>
      </c>
      <c r="D11" s="66">
        <v>3</v>
      </c>
      <c r="E11" s="66">
        <v>4</v>
      </c>
      <c r="F11" s="66">
        <v>107</v>
      </c>
      <c r="G11" s="66">
        <f t="shared" si="0"/>
        <v>332</v>
      </c>
      <c r="H11" s="66">
        <v>118</v>
      </c>
      <c r="I11" s="68">
        <f t="shared" si="1"/>
        <v>2.8135593220338984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54"/>
      <c r="HJ11" s="54"/>
      <c r="HK11" s="54"/>
      <c r="HL11" s="54"/>
      <c r="HM11" s="54"/>
      <c r="HN11" s="54"/>
      <c r="HO11" s="54"/>
      <c r="HP11" s="54"/>
      <c r="HQ11" s="54"/>
      <c r="HR11" s="54"/>
      <c r="HS11" s="54"/>
      <c r="HT11" s="54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54"/>
      <c r="IF11" s="54"/>
      <c r="IG11" s="54"/>
      <c r="IH11" s="54"/>
      <c r="II11" s="54"/>
      <c r="IJ11" s="54"/>
      <c r="IK11" s="54"/>
      <c r="IL11" s="54"/>
      <c r="IM11" s="54"/>
      <c r="IN11" s="54"/>
      <c r="IO11" s="54"/>
      <c r="IP11" s="54"/>
      <c r="IQ11" s="54"/>
      <c r="IR11" s="54"/>
      <c r="IS11" s="54"/>
      <c r="IT11" s="54"/>
      <c r="IU11" s="54"/>
      <c r="IV11" s="54"/>
      <c r="IW11" s="54"/>
      <c r="IX11" s="54"/>
      <c r="IY11" s="54"/>
      <c r="IZ11" s="54"/>
      <c r="JA11" s="54"/>
      <c r="JB11" s="54"/>
      <c r="JC11" s="54"/>
      <c r="JD11" s="54"/>
      <c r="JE11" s="54"/>
      <c r="JF11" s="54"/>
      <c r="JG11" s="54"/>
      <c r="JH11" s="54"/>
      <c r="JI11" s="54"/>
      <c r="JJ11" s="54"/>
      <c r="JK11" s="54"/>
      <c r="JL11" s="54"/>
      <c r="JM11" s="54"/>
      <c r="JN11" s="54"/>
      <c r="JO11" s="54"/>
      <c r="JP11" s="54"/>
      <c r="JQ11" s="54"/>
      <c r="JR11" s="54"/>
      <c r="JS11" s="54"/>
      <c r="JT11" s="54"/>
      <c r="JU11" s="54"/>
      <c r="JV11" s="54"/>
      <c r="JW11" s="54"/>
      <c r="JX11" s="54"/>
      <c r="JY11" s="54"/>
      <c r="JZ11" s="54"/>
      <c r="KA11" s="54"/>
      <c r="KB11" s="54"/>
      <c r="KC11" s="54"/>
      <c r="KD11" s="54"/>
      <c r="KE11" s="54"/>
      <c r="KF11" s="54"/>
      <c r="KG11" s="54"/>
      <c r="KH11" s="54"/>
      <c r="KI11" s="54"/>
      <c r="KJ11" s="54"/>
      <c r="KK11" s="54"/>
      <c r="KL11" s="54"/>
      <c r="KM11" s="54"/>
      <c r="KN11" s="54"/>
      <c r="KO11" s="54"/>
      <c r="KP11" s="54"/>
      <c r="KQ11" s="54"/>
      <c r="KR11" s="54"/>
      <c r="KS11" s="54"/>
      <c r="KT11" s="54"/>
      <c r="KU11" s="54"/>
      <c r="KV11" s="54"/>
      <c r="KW11" s="54"/>
      <c r="KX11" s="54"/>
      <c r="KY11" s="54"/>
      <c r="KZ11" s="54"/>
      <c r="LA11" s="54"/>
      <c r="LB11" s="54"/>
      <c r="LC11" s="54"/>
      <c r="LD11" s="54"/>
      <c r="LE11" s="54"/>
      <c r="LF11" s="54"/>
      <c r="LG11" s="54"/>
      <c r="LH11" s="54"/>
      <c r="LI11" s="54"/>
      <c r="LJ11" s="54"/>
      <c r="LK11" s="54"/>
      <c r="LL11" s="54"/>
      <c r="LM11" s="54"/>
      <c r="LN11" s="54"/>
      <c r="LO11" s="54"/>
      <c r="LP11" s="54"/>
      <c r="LQ11" s="54"/>
      <c r="LR11" s="54"/>
      <c r="LS11" s="54"/>
      <c r="LT11" s="54"/>
      <c r="LU11" s="54"/>
      <c r="LV11" s="54"/>
      <c r="LW11" s="54"/>
      <c r="LX11" s="54"/>
      <c r="LY11" s="54"/>
      <c r="LZ11" s="54"/>
      <c r="MA11" s="54"/>
      <c r="MB11" s="54"/>
      <c r="MC11" s="54"/>
      <c r="MD11" s="54"/>
      <c r="ME11" s="54"/>
      <c r="MF11" s="54"/>
      <c r="MG11" s="54"/>
      <c r="MH11" s="54"/>
      <c r="MI11" s="54"/>
      <c r="MJ11" s="54"/>
      <c r="MK11" s="54"/>
      <c r="ML11" s="54"/>
      <c r="MM11" s="54"/>
      <c r="MN11" s="54"/>
      <c r="MO11" s="54"/>
      <c r="MP11" s="54"/>
      <c r="MQ11" s="54"/>
      <c r="MR11" s="54"/>
      <c r="MS11" s="54"/>
      <c r="MT11" s="54"/>
      <c r="MU11" s="54"/>
      <c r="MV11" s="54"/>
      <c r="MW11" s="54"/>
      <c r="MX11" s="54"/>
      <c r="MY11" s="54"/>
      <c r="MZ11" s="54"/>
      <c r="NA11" s="54"/>
      <c r="NB11" s="54"/>
      <c r="NC11" s="54"/>
      <c r="ND11" s="54"/>
      <c r="NE11" s="54"/>
      <c r="NF11" s="54"/>
      <c r="NG11" s="54"/>
      <c r="NH11" s="54"/>
      <c r="NI11" s="54"/>
      <c r="NJ11" s="54"/>
      <c r="NK11" s="54"/>
      <c r="NL11" s="54"/>
      <c r="NM11" s="54"/>
      <c r="NN11" s="54"/>
      <c r="NO11" s="54"/>
      <c r="NP11" s="54"/>
      <c r="NQ11" s="54"/>
      <c r="NR11" s="54"/>
      <c r="NS11" s="54"/>
      <c r="NT11" s="54"/>
      <c r="NU11" s="54"/>
      <c r="NV11" s="54"/>
      <c r="NW11" s="54"/>
      <c r="NX11" s="54"/>
      <c r="NY11" s="54"/>
      <c r="NZ11" s="54"/>
      <c r="OA11" s="54"/>
      <c r="OB11" s="54"/>
      <c r="OC11" s="54"/>
      <c r="OD11" s="54"/>
      <c r="OE11" s="54"/>
      <c r="OF11" s="54"/>
      <c r="OG11" s="54"/>
      <c r="OH11" s="54"/>
      <c r="OI11" s="54"/>
      <c r="OJ11" s="54"/>
      <c r="OK11" s="54"/>
      <c r="OL11" s="54"/>
      <c r="OM11" s="54"/>
      <c r="ON11" s="54"/>
      <c r="OO11" s="54"/>
      <c r="OP11" s="54"/>
      <c r="OQ11" s="54"/>
      <c r="OR11" s="54"/>
      <c r="OS11" s="54"/>
      <c r="OT11" s="54"/>
      <c r="OU11" s="54"/>
      <c r="OV11" s="54"/>
      <c r="OW11" s="54"/>
      <c r="OX11" s="54"/>
      <c r="OY11" s="54"/>
      <c r="OZ11" s="54"/>
      <c r="PA11" s="54"/>
      <c r="PB11" s="54"/>
      <c r="PC11" s="54"/>
      <c r="PD11" s="54"/>
      <c r="PE11" s="54"/>
      <c r="PF11" s="54"/>
      <c r="PG11" s="54"/>
      <c r="PH11" s="54"/>
      <c r="PI11" s="54"/>
      <c r="PJ11" s="54"/>
      <c r="PK11" s="54"/>
      <c r="PL11" s="54"/>
      <c r="PM11" s="54"/>
      <c r="PN11" s="54"/>
      <c r="PO11" s="54"/>
      <c r="PP11" s="54"/>
      <c r="PQ11" s="54"/>
      <c r="PR11" s="54"/>
      <c r="PS11" s="54"/>
      <c r="PT11" s="54"/>
      <c r="PU11" s="54"/>
      <c r="PV11" s="54"/>
      <c r="PW11" s="54"/>
      <c r="PX11" s="54"/>
      <c r="PY11" s="54"/>
      <c r="PZ11" s="54"/>
      <c r="QA11" s="54"/>
      <c r="QB11" s="54"/>
      <c r="QC11" s="54"/>
      <c r="QD11" s="54"/>
      <c r="QE11" s="54"/>
      <c r="QF11" s="54"/>
      <c r="QG11" s="54"/>
      <c r="QH11" s="54"/>
      <c r="QI11" s="54"/>
      <c r="QJ11" s="54"/>
      <c r="QK11" s="54"/>
      <c r="QL11" s="54"/>
      <c r="QM11" s="54"/>
      <c r="QN11" s="54"/>
      <c r="QO11" s="54"/>
      <c r="QP11" s="54"/>
      <c r="QQ11" s="54"/>
      <c r="QR11" s="54"/>
      <c r="QS11" s="54"/>
      <c r="QT11" s="54"/>
      <c r="QU11" s="54"/>
      <c r="QV11" s="54"/>
      <c r="QW11" s="54"/>
      <c r="QX11" s="54"/>
      <c r="QY11" s="54"/>
      <c r="QZ11" s="54"/>
      <c r="RA11" s="54"/>
      <c r="RB11" s="54"/>
      <c r="RC11" s="54"/>
      <c r="RD11" s="54"/>
      <c r="RE11" s="54"/>
      <c r="RF11" s="54"/>
      <c r="RG11" s="54"/>
      <c r="RH11" s="54"/>
      <c r="RI11" s="54"/>
      <c r="RJ11" s="54"/>
      <c r="RK11" s="54"/>
      <c r="RL11" s="54"/>
      <c r="RM11" s="54"/>
      <c r="RN11" s="54"/>
      <c r="RO11" s="54"/>
      <c r="RP11" s="54"/>
      <c r="RQ11" s="54"/>
      <c r="RR11" s="54"/>
      <c r="RS11" s="54"/>
      <c r="RT11" s="54"/>
      <c r="RU11" s="54"/>
      <c r="RV11" s="54"/>
      <c r="RW11" s="54"/>
      <c r="RX11" s="54"/>
      <c r="RY11" s="54"/>
      <c r="RZ11" s="54"/>
      <c r="SA11" s="54"/>
      <c r="SB11" s="54"/>
      <c r="SC11" s="54"/>
      <c r="SD11" s="54"/>
      <c r="SE11" s="54"/>
      <c r="SF11" s="54"/>
      <c r="SG11" s="54"/>
      <c r="SH11" s="54"/>
      <c r="SI11" s="54"/>
      <c r="SJ11" s="54"/>
      <c r="SK11" s="54"/>
      <c r="SL11" s="54"/>
      <c r="SM11" s="54"/>
      <c r="SN11" s="54"/>
      <c r="SO11" s="54"/>
      <c r="SP11" s="54"/>
      <c r="SQ11" s="54"/>
      <c r="SR11" s="54"/>
      <c r="SS11" s="54"/>
      <c r="ST11" s="54"/>
      <c r="SU11" s="54"/>
      <c r="SV11" s="54"/>
      <c r="SW11" s="54"/>
      <c r="SX11" s="54"/>
      <c r="SY11" s="54"/>
      <c r="SZ11" s="54"/>
      <c r="TA11" s="54"/>
      <c r="TB11" s="54"/>
      <c r="TC11" s="54"/>
      <c r="TD11" s="54"/>
      <c r="TE11" s="54"/>
      <c r="TF11" s="54"/>
      <c r="TG11" s="54"/>
      <c r="TH11" s="54"/>
      <c r="TI11" s="54"/>
      <c r="TJ11" s="54"/>
      <c r="TK11" s="54"/>
      <c r="TL11" s="54"/>
      <c r="TM11" s="54"/>
      <c r="TN11" s="54"/>
      <c r="TO11" s="54"/>
      <c r="TP11" s="54"/>
      <c r="TQ11" s="54"/>
      <c r="TR11" s="54"/>
      <c r="TS11" s="54"/>
      <c r="TT11" s="54"/>
      <c r="TU11" s="54"/>
      <c r="TV11" s="54"/>
      <c r="TW11" s="54"/>
      <c r="TX11" s="54"/>
      <c r="TY11" s="54"/>
      <c r="TZ11" s="54"/>
      <c r="UA11" s="54"/>
      <c r="UB11" s="54"/>
      <c r="UC11" s="54"/>
      <c r="UD11" s="54"/>
      <c r="UE11" s="54"/>
      <c r="UF11" s="54"/>
      <c r="UG11" s="54"/>
      <c r="UH11" s="54"/>
      <c r="UI11" s="54"/>
      <c r="UJ11" s="54"/>
      <c r="UK11" s="54"/>
      <c r="UL11" s="54"/>
      <c r="UM11" s="54"/>
      <c r="UN11" s="54"/>
      <c r="UO11" s="54"/>
      <c r="UP11" s="54"/>
      <c r="UQ11" s="54"/>
      <c r="UR11" s="54"/>
      <c r="US11" s="54"/>
      <c r="UT11" s="54"/>
      <c r="UU11" s="54"/>
      <c r="UV11" s="54"/>
      <c r="UW11" s="54"/>
      <c r="UX11" s="54"/>
      <c r="UY11" s="54"/>
      <c r="UZ11" s="54"/>
      <c r="VA11" s="54"/>
      <c r="VB11" s="54"/>
      <c r="VC11" s="54"/>
      <c r="VD11" s="54"/>
      <c r="VE11" s="54"/>
      <c r="VF11" s="54"/>
      <c r="VG11" s="54"/>
      <c r="VH11" s="54"/>
      <c r="VI11" s="54"/>
      <c r="VJ11" s="54"/>
      <c r="VK11" s="54"/>
      <c r="VL11" s="54"/>
      <c r="VM11" s="54"/>
      <c r="VN11" s="54"/>
      <c r="VO11" s="54"/>
      <c r="VP11" s="54"/>
      <c r="VQ11" s="54"/>
      <c r="VR11" s="54"/>
      <c r="VS11" s="54"/>
      <c r="VT11" s="54"/>
      <c r="VU11" s="54"/>
      <c r="VV11" s="54"/>
      <c r="VW11" s="54"/>
      <c r="VX11" s="54"/>
      <c r="VY11" s="54"/>
      <c r="VZ11" s="54"/>
      <c r="WA11" s="54"/>
      <c r="WB11" s="54"/>
      <c r="WC11" s="54"/>
      <c r="WD11" s="54"/>
      <c r="WE11" s="54"/>
      <c r="WF11" s="54"/>
      <c r="WG11" s="54"/>
      <c r="WH11" s="54"/>
      <c r="WI11" s="54"/>
      <c r="WJ11" s="54"/>
      <c r="WK11" s="54"/>
      <c r="WL11" s="54"/>
      <c r="WM11" s="54"/>
      <c r="WN11" s="54"/>
      <c r="WO11" s="54"/>
      <c r="WP11" s="54"/>
      <c r="WQ11" s="54"/>
      <c r="WR11" s="54"/>
      <c r="WS11" s="54"/>
      <c r="WT11" s="54"/>
      <c r="WU11" s="54"/>
      <c r="WV11" s="54"/>
      <c r="WW11" s="54"/>
      <c r="WX11" s="54"/>
      <c r="WY11" s="54"/>
      <c r="WZ11" s="54"/>
      <c r="XA11" s="54"/>
      <c r="XB11" s="54"/>
      <c r="XC11" s="54"/>
      <c r="XD11" s="54"/>
      <c r="XE11" s="54"/>
      <c r="XF11" s="54"/>
      <c r="XG11" s="54"/>
      <c r="XH11" s="54"/>
      <c r="XI11" s="54"/>
      <c r="XJ11" s="54"/>
      <c r="XK11" s="54"/>
      <c r="XL11" s="54"/>
      <c r="XM11" s="54"/>
      <c r="XN11" s="54"/>
      <c r="XO11" s="54"/>
      <c r="XP11" s="54"/>
      <c r="XQ11" s="54"/>
      <c r="XR11" s="54"/>
      <c r="XS11" s="54"/>
      <c r="XT11" s="54"/>
      <c r="XU11" s="54"/>
      <c r="XV11" s="54"/>
      <c r="XW11" s="54"/>
      <c r="XX11" s="54"/>
      <c r="XY11" s="54"/>
      <c r="XZ11" s="54"/>
      <c r="YA11" s="54"/>
      <c r="YB11" s="54"/>
      <c r="YC11" s="54"/>
      <c r="YD11" s="54"/>
      <c r="YE11" s="54"/>
      <c r="YF11" s="54"/>
      <c r="YG11" s="54"/>
      <c r="YH11" s="54"/>
      <c r="YI11" s="54"/>
      <c r="YJ11" s="54"/>
      <c r="YK11" s="54"/>
      <c r="YL11" s="54"/>
      <c r="YM11" s="54"/>
      <c r="YN11" s="54"/>
      <c r="YO11" s="54"/>
      <c r="YP11" s="54"/>
      <c r="YQ11" s="54"/>
      <c r="YR11" s="54"/>
      <c r="YS11" s="54"/>
      <c r="YT11" s="54"/>
      <c r="YU11" s="54"/>
      <c r="YV11" s="54"/>
      <c r="YW11" s="54"/>
      <c r="YX11" s="54"/>
      <c r="YY11" s="54"/>
      <c r="YZ11" s="54"/>
      <c r="ZA11" s="54"/>
      <c r="ZB11" s="54"/>
      <c r="ZC11" s="54"/>
      <c r="ZD11" s="54"/>
      <c r="ZE11" s="54"/>
      <c r="ZF11" s="54"/>
      <c r="ZG11" s="54"/>
      <c r="ZH11" s="54"/>
      <c r="ZI11" s="54"/>
      <c r="ZJ11" s="54"/>
      <c r="ZK11" s="54"/>
      <c r="ZL11" s="54"/>
      <c r="ZM11" s="54"/>
      <c r="ZN11" s="54"/>
      <c r="ZO11" s="54"/>
      <c r="ZP11" s="54"/>
      <c r="ZQ11" s="54"/>
      <c r="ZR11" s="54"/>
      <c r="ZS11" s="54"/>
      <c r="ZT11" s="54"/>
      <c r="ZU11" s="54"/>
      <c r="ZV11" s="54"/>
      <c r="ZW11" s="54"/>
      <c r="ZX11" s="54"/>
      <c r="ZY11" s="54"/>
      <c r="ZZ11" s="54"/>
      <c r="AAA11" s="54"/>
      <c r="AAB11" s="54"/>
      <c r="AAC11" s="54"/>
      <c r="AAD11" s="54"/>
      <c r="AAE11" s="54"/>
      <c r="AAF11" s="54"/>
      <c r="AAG11" s="54"/>
      <c r="AAH11" s="54"/>
      <c r="AAI11" s="54"/>
      <c r="AAJ11" s="54"/>
      <c r="AAK11" s="54"/>
      <c r="AAL11" s="54"/>
      <c r="AAM11" s="54"/>
      <c r="AAN11" s="54"/>
      <c r="AAO11" s="54"/>
      <c r="AAP11" s="54"/>
      <c r="AAQ11" s="54"/>
      <c r="AAR11" s="54"/>
      <c r="AAS11" s="54"/>
      <c r="AAT11" s="54"/>
      <c r="AAU11" s="54"/>
      <c r="AAV11" s="54"/>
      <c r="AAW11" s="54"/>
      <c r="AAX11" s="54"/>
      <c r="AAY11" s="54"/>
      <c r="AAZ11" s="54"/>
      <c r="ABA11" s="54"/>
      <c r="ABB11" s="54"/>
      <c r="ABC11" s="54"/>
      <c r="ABD11" s="54"/>
      <c r="ABE11" s="54"/>
      <c r="ABF11" s="54"/>
      <c r="ABG11" s="54"/>
      <c r="ABH11" s="54"/>
      <c r="ABI11" s="54"/>
      <c r="ABJ11" s="54"/>
      <c r="ABK11" s="54"/>
      <c r="ABL11" s="54"/>
      <c r="ABM11" s="54"/>
      <c r="ABN11" s="54"/>
      <c r="ABO11" s="54"/>
      <c r="ABP11" s="54"/>
      <c r="ABQ11" s="54"/>
      <c r="ABR11" s="54"/>
      <c r="ABS11" s="54"/>
      <c r="ABT11" s="54"/>
      <c r="ABU11" s="54"/>
      <c r="ABV11" s="54"/>
      <c r="ABW11" s="54"/>
      <c r="ABX11" s="54"/>
      <c r="ABY11" s="54"/>
      <c r="ABZ11" s="54"/>
      <c r="ACA11" s="54"/>
      <c r="ACB11" s="54"/>
      <c r="ACC11" s="54"/>
      <c r="ACD11" s="54"/>
      <c r="ACE11" s="54"/>
      <c r="ACF11" s="54"/>
      <c r="ACG11" s="54"/>
      <c r="ACH11" s="54"/>
      <c r="ACI11" s="54"/>
      <c r="ACJ11" s="54"/>
      <c r="ACK11" s="54"/>
      <c r="ACL11" s="54"/>
      <c r="ACM11" s="54"/>
      <c r="ACN11" s="54"/>
      <c r="ACO11" s="54"/>
      <c r="ACP11" s="54"/>
      <c r="ACQ11" s="54"/>
      <c r="ACR11" s="54"/>
      <c r="ACS11" s="54"/>
      <c r="ACT11" s="54"/>
      <c r="ACU11" s="54"/>
      <c r="ACV11" s="54"/>
      <c r="ACW11" s="54"/>
      <c r="ACX11" s="54"/>
      <c r="ACY11" s="54"/>
      <c r="ACZ11" s="54"/>
      <c r="ADA11" s="54"/>
      <c r="ADB11" s="54"/>
      <c r="ADC11" s="54"/>
      <c r="ADD11" s="54"/>
      <c r="ADE11" s="54"/>
      <c r="ADF11" s="54"/>
      <c r="ADG11" s="54"/>
      <c r="ADH11" s="54"/>
      <c r="ADI11" s="54"/>
      <c r="ADJ11" s="54"/>
      <c r="ADK11" s="54"/>
      <c r="ADL11" s="54"/>
      <c r="ADM11" s="54"/>
      <c r="ADN11" s="54"/>
      <c r="ADO11" s="54"/>
      <c r="ADP11" s="54"/>
      <c r="ADQ11" s="54"/>
      <c r="ADR11" s="54"/>
      <c r="ADS11" s="54"/>
      <c r="ADT11" s="54"/>
      <c r="ADU11" s="54"/>
      <c r="ADV11" s="54"/>
      <c r="ADW11" s="54"/>
      <c r="ADX11" s="54"/>
      <c r="ADY11" s="54"/>
      <c r="ADZ11" s="54"/>
      <c r="AEA11" s="54"/>
      <c r="AEB11" s="54"/>
      <c r="AEC11" s="54"/>
      <c r="AED11" s="54"/>
      <c r="AEE11" s="54"/>
      <c r="AEF11" s="54"/>
      <c r="AEG11" s="54"/>
      <c r="AEH11" s="54"/>
      <c r="AEI11" s="54"/>
      <c r="AEJ11" s="54"/>
      <c r="AEK11" s="54"/>
      <c r="AEL11" s="54"/>
      <c r="AEM11" s="54"/>
      <c r="AEN11" s="54"/>
      <c r="AEO11" s="54"/>
      <c r="AEP11" s="54"/>
      <c r="AEQ11" s="54"/>
      <c r="AER11" s="54"/>
      <c r="AES11" s="54"/>
      <c r="AET11" s="54"/>
      <c r="AEU11" s="54"/>
      <c r="AEV11" s="54"/>
      <c r="AEW11" s="54"/>
      <c r="AEX11" s="54"/>
      <c r="AEY11" s="54"/>
      <c r="AEZ11" s="54"/>
      <c r="AFA11" s="54"/>
      <c r="AFB11" s="54"/>
      <c r="AFC11" s="54"/>
      <c r="AFD11" s="54"/>
      <c r="AFE11" s="54"/>
      <c r="AFF11" s="54"/>
      <c r="AFG11" s="54"/>
      <c r="AFH11" s="54"/>
      <c r="AFI11" s="54"/>
      <c r="AFJ11" s="54"/>
      <c r="AFK11" s="54"/>
      <c r="AFL11" s="54"/>
      <c r="AFM11" s="54"/>
      <c r="AFN11" s="54"/>
      <c r="AFO11" s="54"/>
      <c r="AFP11" s="54"/>
      <c r="AFQ11" s="54"/>
      <c r="AFR11" s="54"/>
      <c r="AFS11" s="54"/>
      <c r="AFT11" s="54"/>
      <c r="AFU11" s="54"/>
      <c r="AFV11" s="54"/>
      <c r="AFW11" s="54"/>
      <c r="AFX11" s="54"/>
      <c r="AFY11" s="54"/>
      <c r="AFZ11" s="54"/>
      <c r="AGA11" s="54"/>
      <c r="AGB11" s="54"/>
      <c r="AGC11" s="54"/>
      <c r="AGD11" s="54"/>
      <c r="AGE11" s="54"/>
      <c r="AGF11" s="54"/>
      <c r="AGG11" s="54"/>
      <c r="AGH11" s="54"/>
      <c r="AGI11" s="54"/>
      <c r="AGJ11" s="54"/>
      <c r="AGK11" s="54"/>
      <c r="AGL11" s="54"/>
      <c r="AGM11" s="54"/>
      <c r="AGN11" s="54"/>
      <c r="AGO11" s="54"/>
      <c r="AGP11" s="54"/>
      <c r="AGQ11" s="54"/>
      <c r="AGR11" s="54"/>
      <c r="AGS11" s="54"/>
      <c r="AGT11" s="54"/>
      <c r="AGU11" s="54"/>
      <c r="AGV11" s="54"/>
      <c r="AGW11" s="54"/>
      <c r="AGX11" s="54"/>
      <c r="AGY11" s="54"/>
      <c r="AGZ11" s="54"/>
      <c r="AHA11" s="54"/>
      <c r="AHB11" s="54"/>
      <c r="AHC11" s="54"/>
      <c r="AHD11" s="54"/>
      <c r="AHE11" s="54"/>
      <c r="AHF11" s="54"/>
      <c r="AHG11" s="54"/>
      <c r="AHH11" s="54"/>
      <c r="AHI11" s="54"/>
      <c r="AHJ11" s="54"/>
      <c r="AHK11" s="54"/>
      <c r="AHL11" s="54"/>
      <c r="AHM11" s="54"/>
      <c r="AHN11" s="54"/>
      <c r="AHO11" s="54"/>
      <c r="AHP11" s="54"/>
      <c r="AHQ11" s="54"/>
      <c r="AHR11" s="54"/>
      <c r="AHS11" s="54"/>
      <c r="AHT11" s="54"/>
      <c r="AHU11" s="54"/>
      <c r="AHV11" s="54"/>
      <c r="AHW11" s="54"/>
      <c r="AHX11" s="54"/>
      <c r="AHY11" s="54"/>
      <c r="AHZ11" s="54"/>
      <c r="AIA11" s="54"/>
      <c r="AIB11" s="54"/>
      <c r="AIC11" s="54"/>
      <c r="AID11" s="54"/>
      <c r="AIE11" s="54"/>
      <c r="AIF11" s="54"/>
      <c r="AIG11" s="54"/>
      <c r="AIH11" s="54"/>
      <c r="AII11" s="54"/>
      <c r="AIJ11" s="54"/>
      <c r="AIK11" s="54"/>
      <c r="AIL11" s="54"/>
      <c r="AIM11" s="54"/>
      <c r="AIN11" s="54"/>
      <c r="AIO11" s="54"/>
      <c r="AIP11" s="54"/>
      <c r="AIQ11" s="54"/>
      <c r="AIR11" s="54"/>
      <c r="AIS11" s="54"/>
      <c r="AIT11" s="54"/>
      <c r="AIU11" s="54"/>
      <c r="AIV11" s="54"/>
      <c r="AIW11" s="54"/>
      <c r="AIX11" s="54"/>
      <c r="AIY11" s="54"/>
      <c r="AIZ11" s="54"/>
      <c r="AJA11" s="54"/>
      <c r="AJB11" s="54"/>
      <c r="AJC11" s="54"/>
      <c r="AJD11" s="54"/>
      <c r="AJE11" s="54"/>
      <c r="AJF11" s="54"/>
      <c r="AJG11" s="54"/>
      <c r="AJH11" s="54"/>
      <c r="AJI11" s="54"/>
      <c r="AJJ11" s="54"/>
      <c r="AJK11" s="54"/>
      <c r="AJL11" s="54"/>
      <c r="AJM11" s="54"/>
      <c r="AJN11" s="54"/>
      <c r="AJO11" s="54"/>
      <c r="AJP11" s="54"/>
      <c r="AJQ11" s="54"/>
      <c r="AJR11" s="54"/>
      <c r="AJS11" s="54"/>
      <c r="AJT11" s="54"/>
      <c r="AJU11" s="54"/>
      <c r="AJV11" s="54"/>
      <c r="AJW11" s="54"/>
      <c r="AJX11" s="54"/>
      <c r="AJY11" s="54"/>
      <c r="AJZ11" s="54"/>
      <c r="AKA11" s="54"/>
      <c r="AKB11" s="54"/>
      <c r="AKC11" s="54"/>
      <c r="AKD11" s="54"/>
      <c r="AKE11" s="54"/>
      <c r="AKF11" s="54"/>
      <c r="AKG11" s="54"/>
      <c r="AKH11" s="54"/>
      <c r="AKI11" s="54"/>
      <c r="AKJ11" s="54"/>
      <c r="AKK11" s="54"/>
      <c r="AKL11" s="54"/>
      <c r="AKM11" s="54"/>
      <c r="AKN11" s="54"/>
      <c r="AKO11" s="54"/>
      <c r="AKP11" s="54"/>
      <c r="AKQ11" s="54"/>
      <c r="AKR11" s="54"/>
      <c r="AKS11" s="54"/>
      <c r="AKT11" s="54"/>
      <c r="AKU11" s="54"/>
      <c r="AKV11" s="54"/>
      <c r="AKW11" s="54"/>
      <c r="AKX11" s="54"/>
      <c r="AKY11" s="54"/>
      <c r="AKZ11" s="54"/>
      <c r="ALA11" s="54"/>
      <c r="ALB11" s="54"/>
      <c r="ALC11" s="54"/>
      <c r="ALD11" s="54"/>
      <c r="ALE11" s="54"/>
      <c r="ALF11" s="54"/>
      <c r="ALG11" s="54"/>
      <c r="ALH11" s="54"/>
      <c r="ALI11" s="54"/>
      <c r="ALJ11" s="54"/>
      <c r="ALK11" s="54"/>
      <c r="ALL11" s="54"/>
      <c r="ALM11" s="54"/>
      <c r="ALN11" s="54"/>
      <c r="ALO11" s="54"/>
      <c r="ALP11" s="54"/>
      <c r="ALQ11" s="54"/>
      <c r="ALR11" s="54"/>
      <c r="ALS11" s="54"/>
      <c r="ALT11" s="54"/>
      <c r="ALU11" s="54"/>
      <c r="ALV11" s="54"/>
      <c r="ALW11" s="54"/>
      <c r="ALX11" s="54"/>
      <c r="ALY11" s="54"/>
      <c r="ALZ11" s="54"/>
      <c r="AMA11" s="54"/>
      <c r="AMB11" s="54"/>
      <c r="AMC11" s="54"/>
      <c r="AMD11" s="54"/>
      <c r="AME11" s="54"/>
      <c r="AMF11" s="54"/>
      <c r="AMG11" s="54"/>
      <c r="AMH11" s="54"/>
      <c r="AMI11" s="54"/>
      <c r="AMJ11" s="54"/>
    </row>
    <row r="12" spans="1:1024" ht="15" customHeight="1" x14ac:dyDescent="0.25">
      <c r="A12" s="65" t="s">
        <v>293</v>
      </c>
      <c r="B12" s="66" t="s">
        <v>223</v>
      </c>
      <c r="C12" s="67" t="s">
        <v>26</v>
      </c>
      <c r="D12" s="66">
        <v>6</v>
      </c>
      <c r="E12" s="66">
        <v>14</v>
      </c>
      <c r="F12" s="66">
        <v>117</v>
      </c>
      <c r="G12" s="66">
        <f t="shared" si="0"/>
        <v>385</v>
      </c>
      <c r="H12" s="66">
        <v>137</v>
      </c>
      <c r="I12" s="68">
        <f t="shared" si="1"/>
        <v>2.8102189781021898</v>
      </c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  <c r="FK12" s="58"/>
      <c r="FL12" s="58"/>
      <c r="FM12" s="58"/>
      <c r="FN12" s="58"/>
      <c r="FO12" s="58"/>
      <c r="FP12" s="58"/>
      <c r="FQ12" s="58"/>
      <c r="FR12" s="58"/>
      <c r="FS12" s="58"/>
      <c r="FT12" s="58"/>
      <c r="FU12" s="58"/>
      <c r="FV12" s="58"/>
      <c r="FW12" s="58"/>
      <c r="FX12" s="58"/>
      <c r="FY12" s="58"/>
      <c r="FZ12" s="58"/>
      <c r="GA12" s="58"/>
      <c r="GB12" s="58"/>
      <c r="GC12" s="58"/>
      <c r="GD12" s="58"/>
      <c r="GE12" s="58"/>
      <c r="GF12" s="58"/>
      <c r="GG12" s="58"/>
      <c r="GH12" s="58"/>
      <c r="GI12" s="58"/>
      <c r="GJ12" s="58"/>
      <c r="GK12" s="58"/>
      <c r="GL12" s="58"/>
      <c r="GM12" s="58"/>
      <c r="GN12" s="58"/>
      <c r="GO12" s="58"/>
      <c r="GP12" s="58"/>
      <c r="GQ12" s="58"/>
      <c r="GR12" s="58"/>
      <c r="GS12" s="58"/>
      <c r="GT12" s="58"/>
      <c r="GU12" s="58"/>
      <c r="GV12" s="58"/>
      <c r="GW12" s="58"/>
      <c r="GX12" s="58"/>
      <c r="GY12" s="58"/>
      <c r="GZ12" s="58"/>
      <c r="HA12" s="58"/>
      <c r="HB12" s="58"/>
      <c r="HC12" s="58"/>
      <c r="HD12" s="58"/>
      <c r="HE12" s="58"/>
      <c r="HF12" s="58"/>
      <c r="HG12" s="58"/>
      <c r="HH12" s="58"/>
      <c r="HI12" s="58"/>
      <c r="HJ12" s="58"/>
      <c r="HK12" s="58"/>
      <c r="HL12" s="58"/>
      <c r="HM12" s="58"/>
      <c r="HN12" s="58"/>
      <c r="HO12" s="58"/>
      <c r="HP12" s="58"/>
      <c r="HQ12" s="58"/>
      <c r="HR12" s="58"/>
      <c r="HS12" s="58"/>
      <c r="HT12" s="58"/>
      <c r="HU12" s="58"/>
      <c r="HV12" s="58"/>
      <c r="HW12" s="58"/>
      <c r="HX12" s="58"/>
      <c r="HY12" s="58"/>
      <c r="HZ12" s="58"/>
      <c r="IA12" s="58"/>
      <c r="IB12" s="58"/>
      <c r="IC12" s="58"/>
      <c r="ID12" s="58"/>
      <c r="IE12" s="58"/>
      <c r="IF12" s="58"/>
      <c r="IG12" s="58"/>
      <c r="IH12" s="58"/>
      <c r="II12" s="58"/>
      <c r="IJ12" s="58"/>
      <c r="IK12" s="58"/>
      <c r="IL12" s="58"/>
      <c r="IM12" s="58"/>
      <c r="IN12" s="58"/>
      <c r="IO12" s="58"/>
      <c r="IP12" s="58"/>
      <c r="IQ12" s="58"/>
      <c r="IR12" s="58"/>
      <c r="IS12" s="58"/>
      <c r="IT12" s="58"/>
      <c r="IU12" s="58"/>
      <c r="IV12" s="58"/>
      <c r="IW12" s="58"/>
      <c r="IX12" s="58"/>
      <c r="IY12" s="58"/>
      <c r="IZ12" s="58"/>
      <c r="JA12" s="58"/>
      <c r="JB12" s="58"/>
      <c r="JC12" s="58"/>
      <c r="JD12" s="58"/>
      <c r="JE12" s="58"/>
      <c r="JF12" s="58"/>
      <c r="JG12" s="58"/>
      <c r="JH12" s="58"/>
      <c r="JI12" s="58"/>
      <c r="JJ12" s="58"/>
      <c r="JK12" s="58"/>
      <c r="JL12" s="58"/>
      <c r="JM12" s="58"/>
      <c r="JN12" s="58"/>
      <c r="JO12" s="58"/>
      <c r="JP12" s="58"/>
      <c r="JQ12" s="58"/>
      <c r="JR12" s="58"/>
      <c r="JS12" s="58"/>
      <c r="JT12" s="58"/>
      <c r="JU12" s="58"/>
      <c r="JV12" s="58"/>
      <c r="JW12" s="58"/>
      <c r="JX12" s="58"/>
      <c r="JY12" s="58"/>
      <c r="JZ12" s="58"/>
      <c r="KA12" s="58"/>
      <c r="KB12" s="58"/>
      <c r="KC12" s="58"/>
      <c r="KD12" s="58"/>
      <c r="KE12" s="58"/>
      <c r="KF12" s="58"/>
      <c r="KG12" s="58"/>
      <c r="KH12" s="58"/>
      <c r="KI12" s="58"/>
      <c r="KJ12" s="58"/>
      <c r="KK12" s="58"/>
      <c r="KL12" s="58"/>
      <c r="KM12" s="58"/>
      <c r="KN12" s="58"/>
      <c r="KO12" s="58"/>
      <c r="KP12" s="58"/>
      <c r="KQ12" s="58"/>
      <c r="KR12" s="58"/>
      <c r="KS12" s="58"/>
      <c r="KT12" s="58"/>
      <c r="KU12" s="58"/>
      <c r="KV12" s="58"/>
      <c r="KW12" s="58"/>
      <c r="KX12" s="58"/>
      <c r="KY12" s="58"/>
      <c r="KZ12" s="58"/>
      <c r="LA12" s="58"/>
      <c r="LB12" s="58"/>
      <c r="LC12" s="58"/>
      <c r="LD12" s="58"/>
      <c r="LE12" s="58"/>
      <c r="LF12" s="58"/>
      <c r="LG12" s="58"/>
      <c r="LH12" s="58"/>
      <c r="LI12" s="58"/>
      <c r="LJ12" s="58"/>
      <c r="LK12" s="58"/>
      <c r="LL12" s="58"/>
      <c r="LM12" s="58"/>
      <c r="LN12" s="58"/>
      <c r="LO12" s="58"/>
      <c r="LP12" s="58"/>
      <c r="LQ12" s="58"/>
      <c r="LR12" s="58"/>
      <c r="LS12" s="58"/>
      <c r="LT12" s="58"/>
      <c r="LU12" s="58"/>
      <c r="LV12" s="58"/>
      <c r="LW12" s="58"/>
      <c r="LX12" s="58"/>
      <c r="LY12" s="58"/>
      <c r="LZ12" s="58"/>
      <c r="MA12" s="58"/>
      <c r="MB12" s="58"/>
      <c r="MC12" s="58"/>
      <c r="MD12" s="58"/>
      <c r="ME12" s="58"/>
      <c r="MF12" s="58"/>
      <c r="MG12" s="58"/>
      <c r="MH12" s="58"/>
      <c r="MI12" s="58"/>
      <c r="MJ12" s="58"/>
      <c r="MK12" s="58"/>
      <c r="ML12" s="58"/>
      <c r="MM12" s="58"/>
      <c r="MN12" s="58"/>
      <c r="MO12" s="58"/>
      <c r="MP12" s="58"/>
      <c r="MQ12" s="58"/>
      <c r="MR12" s="58"/>
      <c r="MS12" s="58"/>
      <c r="MT12" s="58"/>
      <c r="MU12" s="58"/>
      <c r="MV12" s="58"/>
      <c r="MW12" s="58"/>
      <c r="MX12" s="58"/>
      <c r="MY12" s="58"/>
      <c r="MZ12" s="58"/>
      <c r="NA12" s="58"/>
      <c r="NB12" s="58"/>
      <c r="NC12" s="58"/>
      <c r="ND12" s="58"/>
      <c r="NE12" s="58"/>
      <c r="NF12" s="58"/>
      <c r="NG12" s="58"/>
      <c r="NH12" s="58"/>
      <c r="NI12" s="58"/>
      <c r="NJ12" s="58"/>
      <c r="NK12" s="58"/>
      <c r="NL12" s="58"/>
      <c r="NM12" s="58"/>
      <c r="NN12" s="58"/>
      <c r="NO12" s="58"/>
      <c r="NP12" s="58"/>
      <c r="NQ12" s="58"/>
      <c r="NR12" s="58"/>
      <c r="NS12" s="58"/>
      <c r="NT12" s="58"/>
      <c r="NU12" s="58"/>
      <c r="NV12" s="58"/>
      <c r="NW12" s="58"/>
      <c r="NX12" s="58"/>
      <c r="NY12" s="58"/>
      <c r="NZ12" s="58"/>
      <c r="OA12" s="58"/>
      <c r="OB12" s="58"/>
      <c r="OC12" s="58"/>
      <c r="OD12" s="58"/>
      <c r="OE12" s="58"/>
      <c r="OF12" s="58"/>
      <c r="OG12" s="58"/>
      <c r="OH12" s="58"/>
      <c r="OI12" s="58"/>
      <c r="OJ12" s="58"/>
      <c r="OK12" s="58"/>
      <c r="OL12" s="58"/>
      <c r="OM12" s="58"/>
      <c r="ON12" s="58"/>
      <c r="OO12" s="58"/>
      <c r="OP12" s="58"/>
      <c r="OQ12" s="58"/>
      <c r="OR12" s="58"/>
      <c r="OS12" s="58"/>
      <c r="OT12" s="58"/>
      <c r="OU12" s="58"/>
      <c r="OV12" s="58"/>
      <c r="OW12" s="58"/>
      <c r="OX12" s="58"/>
      <c r="OY12" s="58"/>
      <c r="OZ12" s="58"/>
      <c r="PA12" s="58"/>
      <c r="PB12" s="58"/>
      <c r="PC12" s="58"/>
      <c r="PD12" s="58"/>
      <c r="PE12" s="58"/>
      <c r="PF12" s="58"/>
      <c r="PG12" s="58"/>
      <c r="PH12" s="58"/>
      <c r="PI12" s="58"/>
      <c r="PJ12" s="58"/>
      <c r="PK12" s="58"/>
      <c r="PL12" s="58"/>
      <c r="PM12" s="58"/>
      <c r="PN12" s="58"/>
      <c r="PO12" s="58"/>
      <c r="PP12" s="58"/>
      <c r="PQ12" s="58"/>
      <c r="PR12" s="58"/>
      <c r="PS12" s="58"/>
      <c r="PT12" s="58"/>
      <c r="PU12" s="58"/>
      <c r="PV12" s="58"/>
      <c r="PW12" s="58"/>
      <c r="PX12" s="58"/>
      <c r="PY12" s="58"/>
      <c r="PZ12" s="58"/>
      <c r="QA12" s="58"/>
      <c r="QB12" s="58"/>
      <c r="QC12" s="58"/>
      <c r="QD12" s="58"/>
      <c r="QE12" s="58"/>
      <c r="QF12" s="58"/>
      <c r="QG12" s="58"/>
      <c r="QH12" s="58"/>
      <c r="QI12" s="58"/>
      <c r="QJ12" s="58"/>
      <c r="QK12" s="58"/>
      <c r="QL12" s="58"/>
      <c r="QM12" s="58"/>
      <c r="QN12" s="58"/>
      <c r="QO12" s="58"/>
      <c r="QP12" s="58"/>
      <c r="QQ12" s="58"/>
      <c r="QR12" s="58"/>
      <c r="QS12" s="58"/>
      <c r="QT12" s="58"/>
      <c r="QU12" s="58"/>
      <c r="QV12" s="58"/>
      <c r="QW12" s="58"/>
      <c r="QX12" s="58"/>
      <c r="QY12" s="58"/>
      <c r="QZ12" s="58"/>
      <c r="RA12" s="58"/>
      <c r="RB12" s="58"/>
      <c r="RC12" s="58"/>
      <c r="RD12" s="58"/>
      <c r="RE12" s="58"/>
      <c r="RF12" s="58"/>
      <c r="RG12" s="58"/>
      <c r="RH12" s="58"/>
      <c r="RI12" s="58"/>
      <c r="RJ12" s="58"/>
      <c r="RK12" s="58"/>
      <c r="RL12" s="58"/>
      <c r="RM12" s="58"/>
      <c r="RN12" s="58"/>
      <c r="RO12" s="58"/>
      <c r="RP12" s="58"/>
      <c r="RQ12" s="58"/>
      <c r="RR12" s="58"/>
      <c r="RS12" s="58"/>
      <c r="RT12" s="58"/>
      <c r="RU12" s="58"/>
      <c r="RV12" s="58"/>
      <c r="RW12" s="58"/>
      <c r="RX12" s="58"/>
      <c r="RY12" s="58"/>
      <c r="RZ12" s="58"/>
      <c r="SA12" s="58"/>
      <c r="SB12" s="58"/>
      <c r="SC12" s="58"/>
      <c r="SD12" s="58"/>
      <c r="SE12" s="58"/>
      <c r="SF12" s="58"/>
      <c r="SG12" s="58"/>
      <c r="SH12" s="58"/>
      <c r="SI12" s="58"/>
      <c r="SJ12" s="58"/>
      <c r="SK12" s="58"/>
      <c r="SL12" s="58"/>
      <c r="SM12" s="58"/>
      <c r="SN12" s="58"/>
      <c r="SO12" s="58"/>
      <c r="SP12" s="58"/>
      <c r="SQ12" s="58"/>
      <c r="SR12" s="58"/>
      <c r="SS12" s="58"/>
      <c r="ST12" s="58"/>
      <c r="SU12" s="58"/>
      <c r="SV12" s="58"/>
      <c r="SW12" s="58"/>
      <c r="SX12" s="58"/>
      <c r="SY12" s="58"/>
      <c r="SZ12" s="58"/>
      <c r="TA12" s="58"/>
      <c r="TB12" s="58"/>
      <c r="TC12" s="58"/>
      <c r="TD12" s="58"/>
      <c r="TE12" s="58"/>
      <c r="TF12" s="58"/>
      <c r="TG12" s="58"/>
      <c r="TH12" s="58"/>
      <c r="TI12" s="58"/>
      <c r="TJ12" s="58"/>
      <c r="TK12" s="58"/>
      <c r="TL12" s="58"/>
      <c r="TM12" s="58"/>
      <c r="TN12" s="58"/>
      <c r="TO12" s="58"/>
      <c r="TP12" s="58"/>
      <c r="TQ12" s="58"/>
      <c r="TR12" s="58"/>
      <c r="TS12" s="58"/>
      <c r="TT12" s="58"/>
      <c r="TU12" s="58"/>
      <c r="TV12" s="58"/>
      <c r="TW12" s="58"/>
      <c r="TX12" s="58"/>
      <c r="TY12" s="58"/>
      <c r="TZ12" s="58"/>
      <c r="UA12" s="58"/>
      <c r="UB12" s="58"/>
      <c r="UC12" s="58"/>
      <c r="UD12" s="58"/>
      <c r="UE12" s="58"/>
      <c r="UF12" s="58"/>
      <c r="UG12" s="58"/>
      <c r="UH12" s="58"/>
      <c r="UI12" s="58"/>
      <c r="UJ12" s="58"/>
      <c r="UK12" s="58"/>
      <c r="UL12" s="58"/>
      <c r="UM12" s="58"/>
      <c r="UN12" s="58"/>
      <c r="UO12" s="58"/>
      <c r="UP12" s="58"/>
      <c r="UQ12" s="58"/>
      <c r="UR12" s="58"/>
      <c r="US12" s="58"/>
      <c r="UT12" s="58"/>
      <c r="UU12" s="58"/>
      <c r="UV12" s="58"/>
      <c r="UW12" s="58"/>
      <c r="UX12" s="58"/>
      <c r="UY12" s="58"/>
      <c r="UZ12" s="58"/>
      <c r="VA12" s="58"/>
      <c r="VB12" s="58"/>
      <c r="VC12" s="58"/>
      <c r="VD12" s="58"/>
      <c r="VE12" s="58"/>
      <c r="VF12" s="58"/>
      <c r="VG12" s="58"/>
      <c r="VH12" s="58"/>
      <c r="VI12" s="58"/>
      <c r="VJ12" s="58"/>
      <c r="VK12" s="58"/>
      <c r="VL12" s="58"/>
      <c r="VM12" s="58"/>
      <c r="VN12" s="58"/>
      <c r="VO12" s="58"/>
      <c r="VP12" s="58"/>
      <c r="VQ12" s="58"/>
      <c r="VR12" s="58"/>
      <c r="VS12" s="58"/>
      <c r="VT12" s="58"/>
      <c r="VU12" s="58"/>
      <c r="VV12" s="58"/>
      <c r="VW12" s="58"/>
      <c r="VX12" s="58"/>
      <c r="VY12" s="58"/>
      <c r="VZ12" s="58"/>
      <c r="WA12" s="58"/>
      <c r="WB12" s="58"/>
      <c r="WC12" s="58"/>
      <c r="WD12" s="58"/>
      <c r="WE12" s="58"/>
      <c r="WF12" s="58"/>
      <c r="WG12" s="58"/>
      <c r="WH12" s="58"/>
      <c r="WI12" s="58"/>
      <c r="WJ12" s="58"/>
      <c r="WK12" s="58"/>
      <c r="WL12" s="58"/>
      <c r="WM12" s="58"/>
      <c r="WN12" s="58"/>
      <c r="WO12" s="58"/>
      <c r="WP12" s="58"/>
      <c r="WQ12" s="58"/>
      <c r="WR12" s="58"/>
      <c r="WS12" s="58"/>
      <c r="WT12" s="58"/>
      <c r="WU12" s="58"/>
      <c r="WV12" s="58"/>
      <c r="WW12" s="58"/>
      <c r="WX12" s="58"/>
      <c r="WY12" s="58"/>
      <c r="WZ12" s="58"/>
      <c r="XA12" s="58"/>
      <c r="XB12" s="58"/>
      <c r="XC12" s="58"/>
      <c r="XD12" s="58"/>
      <c r="XE12" s="58"/>
      <c r="XF12" s="58"/>
      <c r="XG12" s="58"/>
      <c r="XH12" s="58"/>
      <c r="XI12" s="58"/>
      <c r="XJ12" s="58"/>
      <c r="XK12" s="58"/>
      <c r="XL12" s="58"/>
      <c r="XM12" s="58"/>
      <c r="XN12" s="58"/>
      <c r="XO12" s="58"/>
      <c r="XP12" s="58"/>
      <c r="XQ12" s="58"/>
      <c r="XR12" s="58"/>
      <c r="XS12" s="58"/>
      <c r="XT12" s="58"/>
      <c r="XU12" s="58"/>
      <c r="XV12" s="58"/>
      <c r="XW12" s="58"/>
      <c r="XX12" s="58"/>
      <c r="XY12" s="58"/>
      <c r="XZ12" s="58"/>
      <c r="YA12" s="58"/>
      <c r="YB12" s="58"/>
      <c r="YC12" s="58"/>
      <c r="YD12" s="58"/>
      <c r="YE12" s="58"/>
      <c r="YF12" s="58"/>
      <c r="YG12" s="58"/>
      <c r="YH12" s="58"/>
      <c r="YI12" s="58"/>
      <c r="YJ12" s="58"/>
      <c r="YK12" s="58"/>
      <c r="YL12" s="58"/>
      <c r="YM12" s="58"/>
      <c r="YN12" s="58"/>
      <c r="YO12" s="58"/>
      <c r="YP12" s="58"/>
      <c r="YQ12" s="58"/>
      <c r="YR12" s="58"/>
      <c r="YS12" s="58"/>
      <c r="YT12" s="58"/>
      <c r="YU12" s="58"/>
      <c r="YV12" s="58"/>
      <c r="YW12" s="58"/>
      <c r="YX12" s="58"/>
      <c r="YY12" s="58"/>
      <c r="YZ12" s="58"/>
      <c r="ZA12" s="58"/>
      <c r="ZB12" s="58"/>
      <c r="ZC12" s="58"/>
      <c r="ZD12" s="58"/>
      <c r="ZE12" s="58"/>
      <c r="ZF12" s="58"/>
      <c r="ZG12" s="58"/>
      <c r="ZH12" s="58"/>
      <c r="ZI12" s="58"/>
      <c r="ZJ12" s="58"/>
      <c r="ZK12" s="58"/>
      <c r="ZL12" s="58"/>
      <c r="ZM12" s="58"/>
      <c r="ZN12" s="58"/>
      <c r="ZO12" s="58"/>
      <c r="ZP12" s="58"/>
      <c r="ZQ12" s="58"/>
      <c r="ZR12" s="58"/>
      <c r="ZS12" s="58"/>
      <c r="ZT12" s="58"/>
      <c r="ZU12" s="58"/>
      <c r="ZV12" s="58"/>
      <c r="ZW12" s="58"/>
      <c r="ZX12" s="58"/>
      <c r="ZY12" s="58"/>
      <c r="ZZ12" s="58"/>
      <c r="AAA12" s="58"/>
      <c r="AAB12" s="58"/>
      <c r="AAC12" s="58"/>
      <c r="AAD12" s="58"/>
      <c r="AAE12" s="58"/>
      <c r="AAF12" s="58"/>
      <c r="AAG12" s="58"/>
      <c r="AAH12" s="58"/>
      <c r="AAI12" s="58"/>
      <c r="AAJ12" s="58"/>
      <c r="AAK12" s="58"/>
      <c r="AAL12" s="58"/>
      <c r="AAM12" s="58"/>
      <c r="AAN12" s="58"/>
      <c r="AAO12" s="58"/>
      <c r="AAP12" s="58"/>
      <c r="AAQ12" s="58"/>
      <c r="AAR12" s="58"/>
      <c r="AAS12" s="58"/>
      <c r="AAT12" s="58"/>
      <c r="AAU12" s="58"/>
      <c r="AAV12" s="58"/>
      <c r="AAW12" s="58"/>
      <c r="AAX12" s="58"/>
      <c r="AAY12" s="58"/>
      <c r="AAZ12" s="58"/>
      <c r="ABA12" s="58"/>
      <c r="ABB12" s="58"/>
      <c r="ABC12" s="58"/>
      <c r="ABD12" s="58"/>
      <c r="ABE12" s="58"/>
      <c r="ABF12" s="58"/>
      <c r="ABG12" s="58"/>
      <c r="ABH12" s="58"/>
      <c r="ABI12" s="58"/>
      <c r="ABJ12" s="58"/>
      <c r="ABK12" s="58"/>
      <c r="ABL12" s="58"/>
      <c r="ABM12" s="58"/>
      <c r="ABN12" s="58"/>
      <c r="ABO12" s="58"/>
      <c r="ABP12" s="58"/>
      <c r="ABQ12" s="58"/>
      <c r="ABR12" s="58"/>
      <c r="ABS12" s="58"/>
      <c r="ABT12" s="58"/>
      <c r="ABU12" s="58"/>
      <c r="ABV12" s="58"/>
      <c r="ABW12" s="58"/>
      <c r="ABX12" s="58"/>
      <c r="ABY12" s="58"/>
      <c r="ABZ12" s="58"/>
      <c r="ACA12" s="58"/>
      <c r="ACB12" s="58"/>
      <c r="ACC12" s="58"/>
      <c r="ACD12" s="58"/>
      <c r="ACE12" s="58"/>
      <c r="ACF12" s="58"/>
      <c r="ACG12" s="58"/>
      <c r="ACH12" s="58"/>
      <c r="ACI12" s="58"/>
      <c r="ACJ12" s="58"/>
      <c r="ACK12" s="58"/>
      <c r="ACL12" s="58"/>
      <c r="ACM12" s="58"/>
      <c r="ACN12" s="58"/>
      <c r="ACO12" s="58"/>
      <c r="ACP12" s="58"/>
      <c r="ACQ12" s="58"/>
      <c r="ACR12" s="58"/>
      <c r="ACS12" s="58"/>
      <c r="ACT12" s="58"/>
      <c r="ACU12" s="58"/>
      <c r="ACV12" s="58"/>
      <c r="ACW12" s="58"/>
      <c r="ACX12" s="58"/>
      <c r="ACY12" s="58"/>
      <c r="ACZ12" s="58"/>
      <c r="ADA12" s="58"/>
      <c r="ADB12" s="58"/>
      <c r="ADC12" s="58"/>
      <c r="ADD12" s="58"/>
      <c r="ADE12" s="58"/>
      <c r="ADF12" s="58"/>
      <c r="ADG12" s="58"/>
      <c r="ADH12" s="58"/>
      <c r="ADI12" s="58"/>
      <c r="ADJ12" s="58"/>
      <c r="ADK12" s="58"/>
      <c r="ADL12" s="58"/>
      <c r="ADM12" s="58"/>
      <c r="ADN12" s="58"/>
      <c r="ADO12" s="58"/>
      <c r="ADP12" s="58"/>
      <c r="ADQ12" s="58"/>
      <c r="ADR12" s="58"/>
      <c r="ADS12" s="58"/>
      <c r="ADT12" s="58"/>
      <c r="ADU12" s="58"/>
      <c r="ADV12" s="58"/>
      <c r="ADW12" s="58"/>
      <c r="ADX12" s="58"/>
      <c r="ADY12" s="58"/>
      <c r="ADZ12" s="58"/>
      <c r="AEA12" s="58"/>
      <c r="AEB12" s="58"/>
      <c r="AEC12" s="58"/>
      <c r="AED12" s="58"/>
      <c r="AEE12" s="58"/>
      <c r="AEF12" s="58"/>
      <c r="AEG12" s="58"/>
      <c r="AEH12" s="58"/>
      <c r="AEI12" s="58"/>
      <c r="AEJ12" s="58"/>
      <c r="AEK12" s="58"/>
      <c r="AEL12" s="58"/>
      <c r="AEM12" s="58"/>
      <c r="AEN12" s="58"/>
      <c r="AEO12" s="58"/>
      <c r="AEP12" s="58"/>
      <c r="AEQ12" s="58"/>
      <c r="AER12" s="58"/>
      <c r="AES12" s="58"/>
      <c r="AET12" s="58"/>
      <c r="AEU12" s="58"/>
      <c r="AEV12" s="58"/>
      <c r="AEW12" s="58"/>
      <c r="AEX12" s="58"/>
      <c r="AEY12" s="58"/>
      <c r="AEZ12" s="58"/>
      <c r="AFA12" s="58"/>
      <c r="AFB12" s="58"/>
      <c r="AFC12" s="58"/>
      <c r="AFD12" s="58"/>
      <c r="AFE12" s="58"/>
      <c r="AFF12" s="58"/>
      <c r="AFG12" s="58"/>
      <c r="AFH12" s="58"/>
      <c r="AFI12" s="58"/>
      <c r="AFJ12" s="58"/>
      <c r="AFK12" s="58"/>
      <c r="AFL12" s="58"/>
      <c r="AFM12" s="58"/>
      <c r="AFN12" s="58"/>
      <c r="AFO12" s="58"/>
      <c r="AFP12" s="58"/>
      <c r="AFQ12" s="58"/>
      <c r="AFR12" s="58"/>
      <c r="AFS12" s="58"/>
      <c r="AFT12" s="58"/>
      <c r="AFU12" s="58"/>
      <c r="AFV12" s="58"/>
      <c r="AFW12" s="58"/>
      <c r="AFX12" s="58"/>
      <c r="AFY12" s="58"/>
      <c r="AFZ12" s="58"/>
      <c r="AGA12" s="58"/>
      <c r="AGB12" s="58"/>
      <c r="AGC12" s="58"/>
      <c r="AGD12" s="58"/>
      <c r="AGE12" s="58"/>
      <c r="AGF12" s="58"/>
      <c r="AGG12" s="58"/>
      <c r="AGH12" s="58"/>
      <c r="AGI12" s="58"/>
      <c r="AGJ12" s="58"/>
      <c r="AGK12" s="58"/>
      <c r="AGL12" s="58"/>
      <c r="AGM12" s="58"/>
      <c r="AGN12" s="58"/>
      <c r="AGO12" s="58"/>
      <c r="AGP12" s="58"/>
      <c r="AGQ12" s="58"/>
      <c r="AGR12" s="58"/>
      <c r="AGS12" s="58"/>
      <c r="AGT12" s="58"/>
      <c r="AGU12" s="58"/>
      <c r="AGV12" s="58"/>
      <c r="AGW12" s="58"/>
      <c r="AGX12" s="58"/>
      <c r="AGY12" s="58"/>
      <c r="AGZ12" s="58"/>
      <c r="AHA12" s="58"/>
      <c r="AHB12" s="58"/>
      <c r="AHC12" s="58"/>
      <c r="AHD12" s="58"/>
      <c r="AHE12" s="58"/>
      <c r="AHF12" s="58"/>
      <c r="AHG12" s="58"/>
      <c r="AHH12" s="58"/>
      <c r="AHI12" s="58"/>
      <c r="AHJ12" s="58"/>
      <c r="AHK12" s="58"/>
      <c r="AHL12" s="58"/>
      <c r="AHM12" s="58"/>
      <c r="AHN12" s="58"/>
      <c r="AHO12" s="58"/>
      <c r="AHP12" s="58"/>
      <c r="AHQ12" s="58"/>
      <c r="AHR12" s="58"/>
      <c r="AHS12" s="58"/>
      <c r="AHT12" s="58"/>
      <c r="AHU12" s="58"/>
      <c r="AHV12" s="58"/>
      <c r="AHW12" s="58"/>
      <c r="AHX12" s="58"/>
      <c r="AHY12" s="58"/>
      <c r="AHZ12" s="58"/>
      <c r="AIA12" s="58"/>
      <c r="AIB12" s="58"/>
      <c r="AIC12" s="58"/>
      <c r="AID12" s="58"/>
      <c r="AIE12" s="58"/>
      <c r="AIF12" s="58"/>
      <c r="AIG12" s="58"/>
      <c r="AIH12" s="58"/>
      <c r="AII12" s="58"/>
      <c r="AIJ12" s="58"/>
      <c r="AIK12" s="58"/>
      <c r="AIL12" s="58"/>
      <c r="AIM12" s="58"/>
      <c r="AIN12" s="58"/>
      <c r="AIO12" s="58"/>
      <c r="AIP12" s="58"/>
      <c r="AIQ12" s="58"/>
      <c r="AIR12" s="58"/>
      <c r="AIS12" s="58"/>
      <c r="AIT12" s="58"/>
      <c r="AIU12" s="58"/>
      <c r="AIV12" s="58"/>
      <c r="AIW12" s="58"/>
      <c r="AIX12" s="58"/>
      <c r="AIY12" s="58"/>
      <c r="AIZ12" s="58"/>
      <c r="AJA12" s="58"/>
      <c r="AJB12" s="58"/>
      <c r="AJC12" s="58"/>
      <c r="AJD12" s="58"/>
      <c r="AJE12" s="58"/>
      <c r="AJF12" s="58"/>
      <c r="AJG12" s="58"/>
      <c r="AJH12" s="58"/>
      <c r="AJI12" s="58"/>
      <c r="AJJ12" s="58"/>
      <c r="AJK12" s="58"/>
      <c r="AJL12" s="58"/>
      <c r="AJM12" s="58"/>
      <c r="AJN12" s="58"/>
      <c r="AJO12" s="58"/>
      <c r="AJP12" s="58"/>
      <c r="AJQ12" s="58"/>
      <c r="AJR12" s="58"/>
      <c r="AJS12" s="58"/>
      <c r="AJT12" s="58"/>
      <c r="AJU12" s="58"/>
      <c r="AJV12" s="58"/>
      <c r="AJW12" s="58"/>
      <c r="AJX12" s="58"/>
      <c r="AJY12" s="58"/>
      <c r="AJZ12" s="58"/>
      <c r="AKA12" s="58"/>
      <c r="AKB12" s="58"/>
      <c r="AKC12" s="58"/>
      <c r="AKD12" s="58"/>
      <c r="AKE12" s="58"/>
      <c r="AKF12" s="58"/>
      <c r="AKG12" s="58"/>
      <c r="AKH12" s="58"/>
      <c r="AKI12" s="58"/>
      <c r="AKJ12" s="58"/>
      <c r="AKK12" s="58"/>
      <c r="AKL12" s="58"/>
      <c r="AKM12" s="58"/>
      <c r="AKN12" s="58"/>
      <c r="AKO12" s="58"/>
      <c r="AKP12" s="58"/>
      <c r="AKQ12" s="58"/>
      <c r="AKR12" s="58"/>
      <c r="AKS12" s="58"/>
      <c r="AKT12" s="58"/>
      <c r="AKU12" s="58"/>
      <c r="AKV12" s="58"/>
      <c r="AKW12" s="58"/>
      <c r="AKX12" s="58"/>
      <c r="AKY12" s="58"/>
      <c r="AKZ12" s="58"/>
      <c r="ALA12" s="58"/>
      <c r="ALB12" s="58"/>
      <c r="ALC12" s="58"/>
      <c r="ALD12" s="58"/>
      <c r="ALE12" s="58"/>
      <c r="ALF12" s="58"/>
      <c r="ALG12" s="58"/>
      <c r="ALH12" s="58"/>
      <c r="ALI12" s="58"/>
      <c r="ALJ12" s="58"/>
      <c r="ALK12" s="58"/>
      <c r="ALL12" s="58"/>
      <c r="ALM12" s="58"/>
      <c r="ALN12" s="58"/>
      <c r="ALO12" s="58"/>
      <c r="ALP12" s="58"/>
      <c r="ALQ12" s="58"/>
      <c r="ALR12" s="58"/>
      <c r="ALS12" s="58"/>
      <c r="ALT12" s="58"/>
      <c r="ALU12" s="58"/>
      <c r="ALV12" s="58"/>
      <c r="ALW12" s="58"/>
      <c r="ALX12" s="58"/>
      <c r="ALY12" s="58"/>
      <c r="ALZ12" s="58"/>
      <c r="AMA12" s="58"/>
      <c r="AMB12" s="58"/>
      <c r="AMC12" s="58"/>
      <c r="AMD12" s="58"/>
      <c r="AME12" s="58"/>
      <c r="AMF12" s="58"/>
      <c r="AMG12" s="58"/>
      <c r="AMH12" s="58"/>
      <c r="AMI12" s="58"/>
      <c r="AMJ12" s="58"/>
    </row>
    <row r="13" spans="1:1024" ht="15" customHeight="1" x14ac:dyDescent="0.25">
      <c r="A13" s="65" t="s">
        <v>294</v>
      </c>
      <c r="B13" s="66" t="s">
        <v>60</v>
      </c>
      <c r="C13" s="67" t="s">
        <v>32</v>
      </c>
      <c r="D13" s="66">
        <v>24</v>
      </c>
      <c r="E13" s="66">
        <v>19</v>
      </c>
      <c r="F13" s="66">
        <v>307</v>
      </c>
      <c r="G13" s="66">
        <f t="shared" si="0"/>
        <v>983</v>
      </c>
      <c r="H13" s="66">
        <v>350</v>
      </c>
      <c r="I13" s="68">
        <f t="shared" si="1"/>
        <v>2.8085714285714287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54"/>
      <c r="HJ13" s="54"/>
      <c r="HK13" s="54"/>
      <c r="HL13" s="54"/>
      <c r="HM13" s="54"/>
      <c r="HN13" s="54"/>
      <c r="HO13" s="54"/>
      <c r="HP13" s="54"/>
      <c r="HQ13" s="54"/>
      <c r="HR13" s="54"/>
      <c r="HS13" s="54"/>
      <c r="HT13" s="54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54"/>
      <c r="IF13" s="54"/>
      <c r="IG13" s="54"/>
      <c r="IH13" s="54"/>
      <c r="II13" s="54"/>
      <c r="IJ13" s="54"/>
      <c r="IK13" s="54"/>
      <c r="IL13" s="54"/>
      <c r="IM13" s="54"/>
      <c r="IN13" s="54"/>
      <c r="IO13" s="54"/>
      <c r="IP13" s="54"/>
      <c r="IQ13" s="54"/>
      <c r="IR13" s="54"/>
      <c r="IS13" s="54"/>
      <c r="IT13" s="54"/>
      <c r="IU13" s="54"/>
      <c r="IV13" s="54"/>
      <c r="IW13" s="54"/>
      <c r="IX13" s="54"/>
      <c r="IY13" s="54"/>
      <c r="IZ13" s="54"/>
      <c r="JA13" s="54"/>
      <c r="JB13" s="54"/>
      <c r="JC13" s="54"/>
      <c r="JD13" s="54"/>
      <c r="JE13" s="54"/>
      <c r="JF13" s="54"/>
      <c r="JG13" s="54"/>
      <c r="JH13" s="54"/>
      <c r="JI13" s="54"/>
      <c r="JJ13" s="54"/>
      <c r="JK13" s="54"/>
      <c r="JL13" s="54"/>
      <c r="JM13" s="54"/>
      <c r="JN13" s="54"/>
      <c r="JO13" s="54"/>
      <c r="JP13" s="54"/>
      <c r="JQ13" s="54"/>
      <c r="JR13" s="54"/>
      <c r="JS13" s="54"/>
      <c r="JT13" s="54"/>
      <c r="JU13" s="54"/>
      <c r="JV13" s="54"/>
      <c r="JW13" s="54"/>
      <c r="JX13" s="54"/>
      <c r="JY13" s="54"/>
      <c r="JZ13" s="54"/>
      <c r="KA13" s="54"/>
      <c r="KB13" s="54"/>
      <c r="KC13" s="54"/>
      <c r="KD13" s="54"/>
      <c r="KE13" s="54"/>
      <c r="KF13" s="54"/>
      <c r="KG13" s="54"/>
      <c r="KH13" s="54"/>
      <c r="KI13" s="54"/>
      <c r="KJ13" s="54"/>
      <c r="KK13" s="54"/>
      <c r="KL13" s="54"/>
      <c r="KM13" s="54"/>
      <c r="KN13" s="54"/>
      <c r="KO13" s="54"/>
      <c r="KP13" s="54"/>
      <c r="KQ13" s="54"/>
      <c r="KR13" s="54"/>
      <c r="KS13" s="54"/>
      <c r="KT13" s="54"/>
      <c r="KU13" s="54"/>
      <c r="KV13" s="54"/>
      <c r="KW13" s="54"/>
      <c r="KX13" s="54"/>
      <c r="KY13" s="54"/>
      <c r="KZ13" s="54"/>
      <c r="LA13" s="54"/>
      <c r="LB13" s="54"/>
      <c r="LC13" s="54"/>
      <c r="LD13" s="54"/>
      <c r="LE13" s="54"/>
      <c r="LF13" s="54"/>
      <c r="LG13" s="54"/>
      <c r="LH13" s="54"/>
      <c r="LI13" s="54"/>
      <c r="LJ13" s="54"/>
      <c r="LK13" s="54"/>
      <c r="LL13" s="54"/>
      <c r="LM13" s="54"/>
      <c r="LN13" s="54"/>
      <c r="LO13" s="54"/>
      <c r="LP13" s="54"/>
      <c r="LQ13" s="54"/>
      <c r="LR13" s="54"/>
      <c r="LS13" s="54"/>
      <c r="LT13" s="54"/>
      <c r="LU13" s="54"/>
      <c r="LV13" s="54"/>
      <c r="LW13" s="54"/>
      <c r="LX13" s="54"/>
      <c r="LY13" s="54"/>
      <c r="LZ13" s="54"/>
      <c r="MA13" s="54"/>
      <c r="MB13" s="54"/>
      <c r="MC13" s="54"/>
      <c r="MD13" s="54"/>
      <c r="ME13" s="54"/>
      <c r="MF13" s="54"/>
      <c r="MG13" s="54"/>
      <c r="MH13" s="54"/>
      <c r="MI13" s="54"/>
      <c r="MJ13" s="54"/>
      <c r="MK13" s="54"/>
      <c r="ML13" s="54"/>
      <c r="MM13" s="54"/>
      <c r="MN13" s="54"/>
      <c r="MO13" s="54"/>
      <c r="MP13" s="54"/>
      <c r="MQ13" s="54"/>
      <c r="MR13" s="54"/>
      <c r="MS13" s="54"/>
      <c r="MT13" s="54"/>
      <c r="MU13" s="54"/>
      <c r="MV13" s="54"/>
      <c r="MW13" s="54"/>
      <c r="MX13" s="54"/>
      <c r="MY13" s="54"/>
      <c r="MZ13" s="54"/>
      <c r="NA13" s="54"/>
      <c r="NB13" s="54"/>
      <c r="NC13" s="54"/>
      <c r="ND13" s="54"/>
      <c r="NE13" s="54"/>
      <c r="NF13" s="54"/>
      <c r="NG13" s="54"/>
      <c r="NH13" s="54"/>
      <c r="NI13" s="54"/>
      <c r="NJ13" s="54"/>
      <c r="NK13" s="54"/>
      <c r="NL13" s="54"/>
      <c r="NM13" s="54"/>
      <c r="NN13" s="54"/>
      <c r="NO13" s="54"/>
      <c r="NP13" s="54"/>
      <c r="NQ13" s="54"/>
      <c r="NR13" s="54"/>
      <c r="NS13" s="54"/>
      <c r="NT13" s="54"/>
      <c r="NU13" s="54"/>
      <c r="NV13" s="54"/>
      <c r="NW13" s="54"/>
      <c r="NX13" s="54"/>
      <c r="NY13" s="54"/>
      <c r="NZ13" s="54"/>
      <c r="OA13" s="54"/>
      <c r="OB13" s="54"/>
      <c r="OC13" s="54"/>
      <c r="OD13" s="54"/>
      <c r="OE13" s="54"/>
      <c r="OF13" s="54"/>
      <c r="OG13" s="54"/>
      <c r="OH13" s="54"/>
      <c r="OI13" s="54"/>
      <c r="OJ13" s="54"/>
      <c r="OK13" s="54"/>
      <c r="OL13" s="54"/>
      <c r="OM13" s="54"/>
      <c r="ON13" s="54"/>
      <c r="OO13" s="54"/>
      <c r="OP13" s="54"/>
      <c r="OQ13" s="54"/>
      <c r="OR13" s="54"/>
      <c r="OS13" s="54"/>
      <c r="OT13" s="54"/>
      <c r="OU13" s="54"/>
      <c r="OV13" s="54"/>
      <c r="OW13" s="54"/>
      <c r="OX13" s="54"/>
      <c r="OY13" s="54"/>
      <c r="OZ13" s="54"/>
      <c r="PA13" s="54"/>
      <c r="PB13" s="54"/>
      <c r="PC13" s="54"/>
      <c r="PD13" s="54"/>
      <c r="PE13" s="54"/>
      <c r="PF13" s="54"/>
      <c r="PG13" s="54"/>
      <c r="PH13" s="54"/>
      <c r="PI13" s="54"/>
      <c r="PJ13" s="54"/>
      <c r="PK13" s="54"/>
      <c r="PL13" s="54"/>
      <c r="PM13" s="54"/>
      <c r="PN13" s="54"/>
      <c r="PO13" s="54"/>
      <c r="PP13" s="54"/>
      <c r="PQ13" s="54"/>
      <c r="PR13" s="54"/>
      <c r="PS13" s="54"/>
      <c r="PT13" s="54"/>
      <c r="PU13" s="54"/>
      <c r="PV13" s="54"/>
      <c r="PW13" s="54"/>
      <c r="PX13" s="54"/>
      <c r="PY13" s="54"/>
      <c r="PZ13" s="54"/>
      <c r="QA13" s="54"/>
      <c r="QB13" s="54"/>
      <c r="QC13" s="54"/>
      <c r="QD13" s="54"/>
      <c r="QE13" s="54"/>
      <c r="QF13" s="54"/>
      <c r="QG13" s="54"/>
      <c r="QH13" s="54"/>
      <c r="QI13" s="54"/>
      <c r="QJ13" s="54"/>
      <c r="QK13" s="54"/>
      <c r="QL13" s="54"/>
      <c r="QM13" s="54"/>
      <c r="QN13" s="54"/>
      <c r="QO13" s="54"/>
      <c r="QP13" s="54"/>
      <c r="QQ13" s="54"/>
      <c r="QR13" s="54"/>
      <c r="QS13" s="54"/>
      <c r="QT13" s="54"/>
      <c r="QU13" s="54"/>
      <c r="QV13" s="54"/>
      <c r="QW13" s="54"/>
      <c r="QX13" s="54"/>
      <c r="QY13" s="54"/>
      <c r="QZ13" s="54"/>
      <c r="RA13" s="54"/>
      <c r="RB13" s="54"/>
      <c r="RC13" s="54"/>
      <c r="RD13" s="54"/>
      <c r="RE13" s="54"/>
      <c r="RF13" s="54"/>
      <c r="RG13" s="54"/>
      <c r="RH13" s="54"/>
      <c r="RI13" s="54"/>
      <c r="RJ13" s="54"/>
      <c r="RK13" s="54"/>
      <c r="RL13" s="54"/>
      <c r="RM13" s="54"/>
      <c r="RN13" s="54"/>
      <c r="RO13" s="54"/>
      <c r="RP13" s="54"/>
      <c r="RQ13" s="54"/>
      <c r="RR13" s="54"/>
      <c r="RS13" s="54"/>
      <c r="RT13" s="54"/>
      <c r="RU13" s="54"/>
      <c r="RV13" s="54"/>
      <c r="RW13" s="54"/>
      <c r="RX13" s="54"/>
      <c r="RY13" s="54"/>
      <c r="RZ13" s="54"/>
      <c r="SA13" s="54"/>
      <c r="SB13" s="54"/>
      <c r="SC13" s="54"/>
      <c r="SD13" s="54"/>
      <c r="SE13" s="54"/>
      <c r="SF13" s="54"/>
      <c r="SG13" s="54"/>
      <c r="SH13" s="54"/>
      <c r="SI13" s="54"/>
      <c r="SJ13" s="54"/>
      <c r="SK13" s="54"/>
      <c r="SL13" s="54"/>
      <c r="SM13" s="54"/>
      <c r="SN13" s="54"/>
      <c r="SO13" s="54"/>
      <c r="SP13" s="54"/>
      <c r="SQ13" s="54"/>
      <c r="SR13" s="54"/>
      <c r="SS13" s="54"/>
      <c r="ST13" s="54"/>
      <c r="SU13" s="54"/>
      <c r="SV13" s="54"/>
      <c r="SW13" s="54"/>
      <c r="SX13" s="54"/>
      <c r="SY13" s="54"/>
      <c r="SZ13" s="54"/>
      <c r="TA13" s="54"/>
      <c r="TB13" s="54"/>
      <c r="TC13" s="54"/>
      <c r="TD13" s="54"/>
      <c r="TE13" s="54"/>
      <c r="TF13" s="54"/>
      <c r="TG13" s="54"/>
      <c r="TH13" s="54"/>
      <c r="TI13" s="54"/>
      <c r="TJ13" s="54"/>
      <c r="TK13" s="54"/>
      <c r="TL13" s="54"/>
      <c r="TM13" s="54"/>
      <c r="TN13" s="54"/>
      <c r="TO13" s="54"/>
      <c r="TP13" s="54"/>
      <c r="TQ13" s="54"/>
      <c r="TR13" s="54"/>
      <c r="TS13" s="54"/>
      <c r="TT13" s="54"/>
      <c r="TU13" s="54"/>
      <c r="TV13" s="54"/>
      <c r="TW13" s="54"/>
      <c r="TX13" s="54"/>
      <c r="TY13" s="54"/>
      <c r="TZ13" s="54"/>
      <c r="UA13" s="54"/>
      <c r="UB13" s="54"/>
      <c r="UC13" s="54"/>
      <c r="UD13" s="54"/>
      <c r="UE13" s="54"/>
      <c r="UF13" s="54"/>
      <c r="UG13" s="54"/>
      <c r="UH13" s="54"/>
      <c r="UI13" s="54"/>
      <c r="UJ13" s="54"/>
      <c r="UK13" s="54"/>
      <c r="UL13" s="54"/>
      <c r="UM13" s="54"/>
      <c r="UN13" s="54"/>
      <c r="UO13" s="54"/>
      <c r="UP13" s="54"/>
      <c r="UQ13" s="54"/>
      <c r="UR13" s="54"/>
      <c r="US13" s="54"/>
      <c r="UT13" s="54"/>
      <c r="UU13" s="54"/>
      <c r="UV13" s="54"/>
      <c r="UW13" s="54"/>
      <c r="UX13" s="54"/>
      <c r="UY13" s="54"/>
      <c r="UZ13" s="54"/>
      <c r="VA13" s="54"/>
      <c r="VB13" s="54"/>
      <c r="VC13" s="54"/>
      <c r="VD13" s="54"/>
      <c r="VE13" s="54"/>
      <c r="VF13" s="54"/>
      <c r="VG13" s="54"/>
      <c r="VH13" s="54"/>
      <c r="VI13" s="54"/>
      <c r="VJ13" s="54"/>
      <c r="VK13" s="54"/>
      <c r="VL13" s="54"/>
      <c r="VM13" s="54"/>
      <c r="VN13" s="54"/>
      <c r="VO13" s="54"/>
      <c r="VP13" s="54"/>
      <c r="VQ13" s="54"/>
      <c r="VR13" s="54"/>
      <c r="VS13" s="54"/>
      <c r="VT13" s="54"/>
      <c r="VU13" s="54"/>
      <c r="VV13" s="54"/>
      <c r="VW13" s="54"/>
      <c r="VX13" s="54"/>
      <c r="VY13" s="54"/>
      <c r="VZ13" s="54"/>
      <c r="WA13" s="54"/>
      <c r="WB13" s="54"/>
      <c r="WC13" s="54"/>
      <c r="WD13" s="54"/>
      <c r="WE13" s="54"/>
      <c r="WF13" s="54"/>
      <c r="WG13" s="54"/>
      <c r="WH13" s="54"/>
      <c r="WI13" s="54"/>
      <c r="WJ13" s="54"/>
      <c r="WK13" s="54"/>
      <c r="WL13" s="54"/>
      <c r="WM13" s="54"/>
      <c r="WN13" s="54"/>
      <c r="WO13" s="54"/>
      <c r="WP13" s="54"/>
      <c r="WQ13" s="54"/>
      <c r="WR13" s="54"/>
      <c r="WS13" s="54"/>
      <c r="WT13" s="54"/>
      <c r="WU13" s="54"/>
      <c r="WV13" s="54"/>
      <c r="WW13" s="54"/>
      <c r="WX13" s="54"/>
      <c r="WY13" s="54"/>
      <c r="WZ13" s="54"/>
      <c r="XA13" s="54"/>
      <c r="XB13" s="54"/>
      <c r="XC13" s="54"/>
      <c r="XD13" s="54"/>
      <c r="XE13" s="54"/>
      <c r="XF13" s="54"/>
      <c r="XG13" s="54"/>
      <c r="XH13" s="54"/>
      <c r="XI13" s="54"/>
      <c r="XJ13" s="54"/>
      <c r="XK13" s="54"/>
      <c r="XL13" s="54"/>
      <c r="XM13" s="54"/>
      <c r="XN13" s="54"/>
      <c r="XO13" s="54"/>
      <c r="XP13" s="54"/>
      <c r="XQ13" s="54"/>
      <c r="XR13" s="54"/>
      <c r="XS13" s="54"/>
      <c r="XT13" s="54"/>
      <c r="XU13" s="54"/>
      <c r="XV13" s="54"/>
      <c r="XW13" s="54"/>
      <c r="XX13" s="54"/>
      <c r="XY13" s="54"/>
      <c r="XZ13" s="54"/>
      <c r="YA13" s="54"/>
      <c r="YB13" s="54"/>
      <c r="YC13" s="54"/>
      <c r="YD13" s="54"/>
      <c r="YE13" s="54"/>
      <c r="YF13" s="54"/>
      <c r="YG13" s="54"/>
      <c r="YH13" s="54"/>
      <c r="YI13" s="54"/>
      <c r="YJ13" s="54"/>
      <c r="YK13" s="54"/>
      <c r="YL13" s="54"/>
      <c r="YM13" s="54"/>
      <c r="YN13" s="54"/>
      <c r="YO13" s="54"/>
      <c r="YP13" s="54"/>
      <c r="YQ13" s="54"/>
      <c r="YR13" s="54"/>
      <c r="YS13" s="54"/>
      <c r="YT13" s="54"/>
      <c r="YU13" s="54"/>
      <c r="YV13" s="54"/>
      <c r="YW13" s="54"/>
      <c r="YX13" s="54"/>
      <c r="YY13" s="54"/>
      <c r="YZ13" s="54"/>
      <c r="ZA13" s="54"/>
      <c r="ZB13" s="54"/>
      <c r="ZC13" s="54"/>
      <c r="ZD13" s="54"/>
      <c r="ZE13" s="54"/>
      <c r="ZF13" s="54"/>
      <c r="ZG13" s="54"/>
      <c r="ZH13" s="54"/>
      <c r="ZI13" s="54"/>
      <c r="ZJ13" s="54"/>
      <c r="ZK13" s="54"/>
      <c r="ZL13" s="54"/>
      <c r="ZM13" s="54"/>
      <c r="ZN13" s="54"/>
      <c r="ZO13" s="54"/>
      <c r="ZP13" s="54"/>
      <c r="ZQ13" s="54"/>
      <c r="ZR13" s="54"/>
      <c r="ZS13" s="54"/>
      <c r="ZT13" s="54"/>
      <c r="ZU13" s="54"/>
      <c r="ZV13" s="54"/>
      <c r="ZW13" s="54"/>
      <c r="ZX13" s="54"/>
      <c r="ZY13" s="54"/>
      <c r="ZZ13" s="54"/>
      <c r="AAA13" s="54"/>
      <c r="AAB13" s="54"/>
      <c r="AAC13" s="54"/>
      <c r="AAD13" s="54"/>
      <c r="AAE13" s="54"/>
      <c r="AAF13" s="54"/>
      <c r="AAG13" s="54"/>
      <c r="AAH13" s="54"/>
      <c r="AAI13" s="54"/>
      <c r="AAJ13" s="54"/>
      <c r="AAK13" s="54"/>
      <c r="AAL13" s="54"/>
      <c r="AAM13" s="54"/>
      <c r="AAN13" s="54"/>
      <c r="AAO13" s="54"/>
      <c r="AAP13" s="54"/>
      <c r="AAQ13" s="54"/>
      <c r="AAR13" s="54"/>
      <c r="AAS13" s="54"/>
      <c r="AAT13" s="54"/>
      <c r="AAU13" s="54"/>
      <c r="AAV13" s="54"/>
      <c r="AAW13" s="54"/>
      <c r="AAX13" s="54"/>
      <c r="AAY13" s="54"/>
      <c r="AAZ13" s="54"/>
      <c r="ABA13" s="54"/>
      <c r="ABB13" s="54"/>
      <c r="ABC13" s="54"/>
      <c r="ABD13" s="54"/>
      <c r="ABE13" s="54"/>
      <c r="ABF13" s="54"/>
      <c r="ABG13" s="54"/>
      <c r="ABH13" s="54"/>
      <c r="ABI13" s="54"/>
      <c r="ABJ13" s="54"/>
      <c r="ABK13" s="54"/>
      <c r="ABL13" s="54"/>
      <c r="ABM13" s="54"/>
      <c r="ABN13" s="54"/>
      <c r="ABO13" s="54"/>
      <c r="ABP13" s="54"/>
      <c r="ABQ13" s="54"/>
      <c r="ABR13" s="54"/>
      <c r="ABS13" s="54"/>
      <c r="ABT13" s="54"/>
      <c r="ABU13" s="54"/>
      <c r="ABV13" s="54"/>
      <c r="ABW13" s="54"/>
      <c r="ABX13" s="54"/>
      <c r="ABY13" s="54"/>
      <c r="ABZ13" s="54"/>
      <c r="ACA13" s="54"/>
      <c r="ACB13" s="54"/>
      <c r="ACC13" s="54"/>
      <c r="ACD13" s="54"/>
      <c r="ACE13" s="54"/>
      <c r="ACF13" s="54"/>
      <c r="ACG13" s="54"/>
      <c r="ACH13" s="54"/>
      <c r="ACI13" s="54"/>
      <c r="ACJ13" s="54"/>
      <c r="ACK13" s="54"/>
      <c r="ACL13" s="54"/>
      <c r="ACM13" s="54"/>
      <c r="ACN13" s="54"/>
      <c r="ACO13" s="54"/>
      <c r="ACP13" s="54"/>
      <c r="ACQ13" s="54"/>
      <c r="ACR13" s="54"/>
      <c r="ACS13" s="54"/>
      <c r="ACT13" s="54"/>
      <c r="ACU13" s="54"/>
      <c r="ACV13" s="54"/>
      <c r="ACW13" s="54"/>
      <c r="ACX13" s="54"/>
      <c r="ACY13" s="54"/>
      <c r="ACZ13" s="54"/>
      <c r="ADA13" s="54"/>
      <c r="ADB13" s="54"/>
      <c r="ADC13" s="54"/>
      <c r="ADD13" s="54"/>
      <c r="ADE13" s="54"/>
      <c r="ADF13" s="54"/>
      <c r="ADG13" s="54"/>
      <c r="ADH13" s="54"/>
      <c r="ADI13" s="54"/>
      <c r="ADJ13" s="54"/>
      <c r="ADK13" s="54"/>
      <c r="ADL13" s="54"/>
      <c r="ADM13" s="54"/>
      <c r="ADN13" s="54"/>
      <c r="ADO13" s="54"/>
      <c r="ADP13" s="54"/>
      <c r="ADQ13" s="54"/>
      <c r="ADR13" s="54"/>
      <c r="ADS13" s="54"/>
      <c r="ADT13" s="54"/>
      <c r="ADU13" s="54"/>
      <c r="ADV13" s="54"/>
      <c r="ADW13" s="54"/>
      <c r="ADX13" s="54"/>
      <c r="ADY13" s="54"/>
      <c r="ADZ13" s="54"/>
      <c r="AEA13" s="54"/>
      <c r="AEB13" s="54"/>
      <c r="AEC13" s="54"/>
      <c r="AED13" s="54"/>
      <c r="AEE13" s="54"/>
      <c r="AEF13" s="54"/>
      <c r="AEG13" s="54"/>
      <c r="AEH13" s="54"/>
      <c r="AEI13" s="54"/>
      <c r="AEJ13" s="54"/>
      <c r="AEK13" s="54"/>
      <c r="AEL13" s="54"/>
      <c r="AEM13" s="54"/>
      <c r="AEN13" s="54"/>
      <c r="AEO13" s="54"/>
      <c r="AEP13" s="54"/>
      <c r="AEQ13" s="54"/>
      <c r="AER13" s="54"/>
      <c r="AES13" s="54"/>
      <c r="AET13" s="54"/>
      <c r="AEU13" s="54"/>
      <c r="AEV13" s="54"/>
      <c r="AEW13" s="54"/>
      <c r="AEX13" s="54"/>
      <c r="AEY13" s="54"/>
      <c r="AEZ13" s="54"/>
      <c r="AFA13" s="54"/>
      <c r="AFB13" s="54"/>
      <c r="AFC13" s="54"/>
      <c r="AFD13" s="54"/>
      <c r="AFE13" s="54"/>
      <c r="AFF13" s="54"/>
      <c r="AFG13" s="54"/>
      <c r="AFH13" s="54"/>
      <c r="AFI13" s="54"/>
      <c r="AFJ13" s="54"/>
      <c r="AFK13" s="54"/>
      <c r="AFL13" s="54"/>
      <c r="AFM13" s="54"/>
      <c r="AFN13" s="54"/>
      <c r="AFO13" s="54"/>
      <c r="AFP13" s="54"/>
      <c r="AFQ13" s="54"/>
      <c r="AFR13" s="54"/>
      <c r="AFS13" s="54"/>
      <c r="AFT13" s="54"/>
      <c r="AFU13" s="54"/>
      <c r="AFV13" s="54"/>
      <c r="AFW13" s="54"/>
      <c r="AFX13" s="54"/>
      <c r="AFY13" s="54"/>
      <c r="AFZ13" s="54"/>
      <c r="AGA13" s="54"/>
      <c r="AGB13" s="54"/>
      <c r="AGC13" s="54"/>
      <c r="AGD13" s="54"/>
      <c r="AGE13" s="54"/>
      <c r="AGF13" s="54"/>
      <c r="AGG13" s="54"/>
      <c r="AGH13" s="54"/>
      <c r="AGI13" s="54"/>
      <c r="AGJ13" s="54"/>
      <c r="AGK13" s="54"/>
      <c r="AGL13" s="54"/>
      <c r="AGM13" s="54"/>
      <c r="AGN13" s="54"/>
      <c r="AGO13" s="54"/>
      <c r="AGP13" s="54"/>
      <c r="AGQ13" s="54"/>
      <c r="AGR13" s="54"/>
      <c r="AGS13" s="54"/>
      <c r="AGT13" s="54"/>
      <c r="AGU13" s="54"/>
      <c r="AGV13" s="54"/>
      <c r="AGW13" s="54"/>
      <c r="AGX13" s="54"/>
      <c r="AGY13" s="54"/>
      <c r="AGZ13" s="54"/>
      <c r="AHA13" s="54"/>
      <c r="AHB13" s="54"/>
      <c r="AHC13" s="54"/>
      <c r="AHD13" s="54"/>
      <c r="AHE13" s="54"/>
      <c r="AHF13" s="54"/>
      <c r="AHG13" s="54"/>
      <c r="AHH13" s="54"/>
      <c r="AHI13" s="54"/>
      <c r="AHJ13" s="54"/>
      <c r="AHK13" s="54"/>
      <c r="AHL13" s="54"/>
      <c r="AHM13" s="54"/>
      <c r="AHN13" s="54"/>
      <c r="AHO13" s="54"/>
      <c r="AHP13" s="54"/>
      <c r="AHQ13" s="54"/>
      <c r="AHR13" s="54"/>
      <c r="AHS13" s="54"/>
      <c r="AHT13" s="54"/>
      <c r="AHU13" s="54"/>
      <c r="AHV13" s="54"/>
      <c r="AHW13" s="54"/>
      <c r="AHX13" s="54"/>
      <c r="AHY13" s="54"/>
      <c r="AHZ13" s="54"/>
      <c r="AIA13" s="54"/>
      <c r="AIB13" s="54"/>
      <c r="AIC13" s="54"/>
      <c r="AID13" s="54"/>
      <c r="AIE13" s="54"/>
      <c r="AIF13" s="54"/>
      <c r="AIG13" s="54"/>
      <c r="AIH13" s="54"/>
      <c r="AII13" s="54"/>
      <c r="AIJ13" s="54"/>
      <c r="AIK13" s="54"/>
      <c r="AIL13" s="54"/>
      <c r="AIM13" s="54"/>
      <c r="AIN13" s="54"/>
      <c r="AIO13" s="54"/>
      <c r="AIP13" s="54"/>
      <c r="AIQ13" s="54"/>
      <c r="AIR13" s="54"/>
      <c r="AIS13" s="54"/>
      <c r="AIT13" s="54"/>
      <c r="AIU13" s="54"/>
      <c r="AIV13" s="54"/>
      <c r="AIW13" s="54"/>
      <c r="AIX13" s="54"/>
      <c r="AIY13" s="54"/>
      <c r="AIZ13" s="54"/>
      <c r="AJA13" s="54"/>
      <c r="AJB13" s="54"/>
      <c r="AJC13" s="54"/>
      <c r="AJD13" s="54"/>
      <c r="AJE13" s="54"/>
      <c r="AJF13" s="54"/>
      <c r="AJG13" s="54"/>
      <c r="AJH13" s="54"/>
      <c r="AJI13" s="54"/>
      <c r="AJJ13" s="54"/>
      <c r="AJK13" s="54"/>
      <c r="AJL13" s="54"/>
      <c r="AJM13" s="54"/>
      <c r="AJN13" s="54"/>
      <c r="AJO13" s="54"/>
      <c r="AJP13" s="54"/>
      <c r="AJQ13" s="54"/>
      <c r="AJR13" s="54"/>
      <c r="AJS13" s="54"/>
      <c r="AJT13" s="54"/>
      <c r="AJU13" s="54"/>
      <c r="AJV13" s="54"/>
      <c r="AJW13" s="54"/>
      <c r="AJX13" s="54"/>
      <c r="AJY13" s="54"/>
      <c r="AJZ13" s="54"/>
      <c r="AKA13" s="54"/>
      <c r="AKB13" s="54"/>
      <c r="AKC13" s="54"/>
      <c r="AKD13" s="54"/>
      <c r="AKE13" s="54"/>
      <c r="AKF13" s="54"/>
      <c r="AKG13" s="54"/>
      <c r="AKH13" s="54"/>
      <c r="AKI13" s="54"/>
      <c r="AKJ13" s="54"/>
      <c r="AKK13" s="54"/>
      <c r="AKL13" s="54"/>
      <c r="AKM13" s="54"/>
      <c r="AKN13" s="54"/>
      <c r="AKO13" s="54"/>
      <c r="AKP13" s="54"/>
      <c r="AKQ13" s="54"/>
      <c r="AKR13" s="54"/>
      <c r="AKS13" s="54"/>
      <c r="AKT13" s="54"/>
      <c r="AKU13" s="54"/>
      <c r="AKV13" s="54"/>
      <c r="AKW13" s="54"/>
      <c r="AKX13" s="54"/>
      <c r="AKY13" s="54"/>
      <c r="AKZ13" s="54"/>
      <c r="ALA13" s="54"/>
      <c r="ALB13" s="54"/>
      <c r="ALC13" s="54"/>
      <c r="ALD13" s="54"/>
      <c r="ALE13" s="54"/>
      <c r="ALF13" s="54"/>
      <c r="ALG13" s="54"/>
      <c r="ALH13" s="54"/>
      <c r="ALI13" s="54"/>
      <c r="ALJ13" s="54"/>
      <c r="ALK13" s="54"/>
      <c r="ALL13" s="54"/>
      <c r="ALM13" s="54"/>
      <c r="ALN13" s="54"/>
      <c r="ALO13" s="54"/>
      <c r="ALP13" s="54"/>
      <c r="ALQ13" s="54"/>
      <c r="ALR13" s="54"/>
      <c r="ALS13" s="54"/>
      <c r="ALT13" s="54"/>
      <c r="ALU13" s="54"/>
      <c r="ALV13" s="54"/>
      <c r="ALW13" s="54"/>
      <c r="ALX13" s="54"/>
      <c r="ALY13" s="54"/>
      <c r="ALZ13" s="54"/>
      <c r="AMA13" s="54"/>
      <c r="AMB13" s="54"/>
      <c r="AMC13" s="54"/>
      <c r="AMD13" s="54"/>
      <c r="AME13" s="54"/>
      <c r="AMF13" s="54"/>
      <c r="AMG13" s="54"/>
      <c r="AMH13" s="54"/>
      <c r="AMI13" s="54"/>
      <c r="AMJ13" s="54"/>
    </row>
    <row r="14" spans="1:1024" ht="14.4" customHeight="1" x14ac:dyDescent="0.25">
      <c r="A14" s="65" t="s">
        <v>295</v>
      </c>
      <c r="B14" s="66" t="s">
        <v>486</v>
      </c>
      <c r="C14" s="66" t="s">
        <v>26</v>
      </c>
      <c r="D14" s="66">
        <v>8</v>
      </c>
      <c r="E14" s="66">
        <v>18</v>
      </c>
      <c r="F14" s="66">
        <v>149</v>
      </c>
      <c r="G14" s="66">
        <f t="shared" si="0"/>
        <v>491</v>
      </c>
      <c r="H14" s="66">
        <v>175</v>
      </c>
      <c r="I14" s="68">
        <f t="shared" si="1"/>
        <v>2.8057142857142856</v>
      </c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  <c r="GX14" s="58"/>
      <c r="GY14" s="58"/>
      <c r="GZ14" s="58"/>
      <c r="HA14" s="58"/>
      <c r="HB14" s="58"/>
      <c r="HC14" s="58"/>
      <c r="HD14" s="58"/>
      <c r="HE14" s="58"/>
      <c r="HF14" s="58"/>
      <c r="HG14" s="58"/>
      <c r="HH14" s="58"/>
      <c r="HI14" s="58"/>
      <c r="HJ14" s="58"/>
      <c r="HK14" s="58"/>
      <c r="HL14" s="58"/>
      <c r="HM14" s="58"/>
      <c r="HN14" s="58"/>
      <c r="HO14" s="58"/>
      <c r="HP14" s="58"/>
      <c r="HQ14" s="58"/>
      <c r="HR14" s="58"/>
      <c r="HS14" s="58"/>
      <c r="HT14" s="58"/>
      <c r="HU14" s="58"/>
      <c r="HV14" s="58"/>
      <c r="HW14" s="58"/>
      <c r="HX14" s="58"/>
      <c r="HY14" s="58"/>
      <c r="HZ14" s="58"/>
      <c r="IA14" s="58"/>
      <c r="IB14" s="58"/>
      <c r="IC14" s="58"/>
      <c r="ID14" s="58"/>
      <c r="IE14" s="58"/>
      <c r="IF14" s="58"/>
      <c r="IG14" s="58"/>
      <c r="IH14" s="58"/>
      <c r="II14" s="58"/>
      <c r="IJ14" s="58"/>
      <c r="IK14" s="58"/>
      <c r="IL14" s="58"/>
      <c r="IM14" s="58"/>
      <c r="IN14" s="58"/>
      <c r="IO14" s="58"/>
      <c r="IP14" s="58"/>
      <c r="IQ14" s="58"/>
      <c r="IR14" s="58"/>
      <c r="IS14" s="58"/>
      <c r="IT14" s="58"/>
      <c r="IU14" s="58"/>
      <c r="IV14" s="58"/>
      <c r="IW14" s="58"/>
      <c r="IX14" s="58"/>
      <c r="IY14" s="58"/>
      <c r="IZ14" s="58"/>
      <c r="JA14" s="58"/>
      <c r="JB14" s="58"/>
      <c r="JC14" s="58"/>
      <c r="JD14" s="58"/>
      <c r="JE14" s="58"/>
      <c r="JF14" s="58"/>
      <c r="JG14" s="58"/>
      <c r="JH14" s="58"/>
      <c r="JI14" s="58"/>
      <c r="JJ14" s="58"/>
      <c r="JK14" s="58"/>
      <c r="JL14" s="58"/>
      <c r="JM14" s="58"/>
      <c r="JN14" s="58"/>
      <c r="JO14" s="58"/>
      <c r="JP14" s="58"/>
      <c r="JQ14" s="58"/>
      <c r="JR14" s="58"/>
      <c r="JS14" s="58"/>
      <c r="JT14" s="58"/>
      <c r="JU14" s="58"/>
      <c r="JV14" s="58"/>
      <c r="JW14" s="58"/>
      <c r="JX14" s="58"/>
      <c r="JY14" s="58"/>
      <c r="JZ14" s="58"/>
      <c r="KA14" s="58"/>
      <c r="KB14" s="58"/>
      <c r="KC14" s="58"/>
      <c r="KD14" s="58"/>
      <c r="KE14" s="58"/>
      <c r="KF14" s="58"/>
      <c r="KG14" s="58"/>
      <c r="KH14" s="58"/>
      <c r="KI14" s="58"/>
      <c r="KJ14" s="58"/>
      <c r="KK14" s="58"/>
      <c r="KL14" s="58"/>
      <c r="KM14" s="58"/>
      <c r="KN14" s="58"/>
      <c r="KO14" s="58"/>
      <c r="KP14" s="58"/>
      <c r="KQ14" s="58"/>
      <c r="KR14" s="58"/>
      <c r="KS14" s="58"/>
      <c r="KT14" s="58"/>
      <c r="KU14" s="58"/>
      <c r="KV14" s="58"/>
      <c r="KW14" s="58"/>
      <c r="KX14" s="58"/>
      <c r="KY14" s="58"/>
      <c r="KZ14" s="58"/>
      <c r="LA14" s="58"/>
      <c r="LB14" s="58"/>
      <c r="LC14" s="58"/>
      <c r="LD14" s="58"/>
      <c r="LE14" s="58"/>
      <c r="LF14" s="58"/>
      <c r="LG14" s="58"/>
      <c r="LH14" s="58"/>
      <c r="LI14" s="58"/>
      <c r="LJ14" s="58"/>
      <c r="LK14" s="58"/>
      <c r="LL14" s="58"/>
      <c r="LM14" s="58"/>
      <c r="LN14" s="58"/>
      <c r="LO14" s="58"/>
      <c r="LP14" s="58"/>
      <c r="LQ14" s="58"/>
      <c r="LR14" s="58"/>
      <c r="LS14" s="58"/>
      <c r="LT14" s="58"/>
      <c r="LU14" s="58"/>
      <c r="LV14" s="58"/>
      <c r="LW14" s="58"/>
      <c r="LX14" s="58"/>
      <c r="LY14" s="58"/>
      <c r="LZ14" s="58"/>
      <c r="MA14" s="58"/>
      <c r="MB14" s="58"/>
      <c r="MC14" s="58"/>
      <c r="MD14" s="58"/>
      <c r="ME14" s="58"/>
      <c r="MF14" s="58"/>
      <c r="MG14" s="58"/>
      <c r="MH14" s="58"/>
      <c r="MI14" s="58"/>
      <c r="MJ14" s="58"/>
      <c r="MK14" s="58"/>
      <c r="ML14" s="58"/>
      <c r="MM14" s="58"/>
      <c r="MN14" s="58"/>
      <c r="MO14" s="58"/>
      <c r="MP14" s="58"/>
      <c r="MQ14" s="58"/>
      <c r="MR14" s="58"/>
      <c r="MS14" s="58"/>
      <c r="MT14" s="58"/>
      <c r="MU14" s="58"/>
      <c r="MV14" s="58"/>
      <c r="MW14" s="58"/>
      <c r="MX14" s="58"/>
      <c r="MY14" s="58"/>
      <c r="MZ14" s="58"/>
      <c r="NA14" s="58"/>
      <c r="NB14" s="58"/>
      <c r="NC14" s="58"/>
      <c r="ND14" s="58"/>
      <c r="NE14" s="58"/>
      <c r="NF14" s="58"/>
      <c r="NG14" s="58"/>
      <c r="NH14" s="58"/>
      <c r="NI14" s="58"/>
      <c r="NJ14" s="58"/>
      <c r="NK14" s="58"/>
      <c r="NL14" s="58"/>
      <c r="NM14" s="58"/>
      <c r="NN14" s="58"/>
      <c r="NO14" s="58"/>
      <c r="NP14" s="58"/>
      <c r="NQ14" s="58"/>
      <c r="NR14" s="58"/>
      <c r="NS14" s="58"/>
      <c r="NT14" s="58"/>
      <c r="NU14" s="58"/>
      <c r="NV14" s="58"/>
      <c r="NW14" s="58"/>
      <c r="NX14" s="58"/>
      <c r="NY14" s="58"/>
      <c r="NZ14" s="58"/>
      <c r="OA14" s="58"/>
      <c r="OB14" s="58"/>
      <c r="OC14" s="58"/>
      <c r="OD14" s="58"/>
      <c r="OE14" s="58"/>
      <c r="OF14" s="58"/>
      <c r="OG14" s="58"/>
      <c r="OH14" s="58"/>
      <c r="OI14" s="58"/>
      <c r="OJ14" s="58"/>
      <c r="OK14" s="58"/>
      <c r="OL14" s="58"/>
      <c r="OM14" s="58"/>
      <c r="ON14" s="58"/>
      <c r="OO14" s="58"/>
      <c r="OP14" s="58"/>
      <c r="OQ14" s="58"/>
      <c r="OR14" s="58"/>
      <c r="OS14" s="58"/>
      <c r="OT14" s="58"/>
      <c r="OU14" s="58"/>
      <c r="OV14" s="58"/>
      <c r="OW14" s="58"/>
      <c r="OX14" s="58"/>
      <c r="OY14" s="58"/>
      <c r="OZ14" s="58"/>
      <c r="PA14" s="58"/>
      <c r="PB14" s="58"/>
      <c r="PC14" s="58"/>
      <c r="PD14" s="58"/>
      <c r="PE14" s="58"/>
      <c r="PF14" s="58"/>
      <c r="PG14" s="58"/>
      <c r="PH14" s="58"/>
      <c r="PI14" s="58"/>
      <c r="PJ14" s="58"/>
      <c r="PK14" s="58"/>
      <c r="PL14" s="58"/>
      <c r="PM14" s="58"/>
      <c r="PN14" s="58"/>
      <c r="PO14" s="58"/>
      <c r="PP14" s="58"/>
      <c r="PQ14" s="58"/>
      <c r="PR14" s="58"/>
      <c r="PS14" s="58"/>
      <c r="PT14" s="58"/>
      <c r="PU14" s="58"/>
      <c r="PV14" s="58"/>
      <c r="PW14" s="58"/>
      <c r="PX14" s="58"/>
      <c r="PY14" s="58"/>
      <c r="PZ14" s="58"/>
      <c r="QA14" s="58"/>
      <c r="QB14" s="58"/>
      <c r="QC14" s="58"/>
      <c r="QD14" s="58"/>
      <c r="QE14" s="58"/>
      <c r="QF14" s="58"/>
      <c r="QG14" s="58"/>
      <c r="QH14" s="58"/>
      <c r="QI14" s="58"/>
      <c r="QJ14" s="58"/>
      <c r="QK14" s="58"/>
      <c r="QL14" s="58"/>
      <c r="QM14" s="58"/>
      <c r="QN14" s="58"/>
      <c r="QO14" s="58"/>
      <c r="QP14" s="58"/>
      <c r="QQ14" s="58"/>
      <c r="QR14" s="58"/>
      <c r="QS14" s="58"/>
      <c r="QT14" s="58"/>
      <c r="QU14" s="58"/>
      <c r="QV14" s="58"/>
      <c r="QW14" s="58"/>
      <c r="QX14" s="58"/>
      <c r="QY14" s="58"/>
      <c r="QZ14" s="58"/>
      <c r="RA14" s="58"/>
      <c r="RB14" s="58"/>
      <c r="RC14" s="58"/>
      <c r="RD14" s="58"/>
      <c r="RE14" s="58"/>
      <c r="RF14" s="58"/>
      <c r="RG14" s="58"/>
      <c r="RH14" s="58"/>
      <c r="RI14" s="58"/>
      <c r="RJ14" s="58"/>
      <c r="RK14" s="58"/>
      <c r="RL14" s="58"/>
      <c r="RM14" s="58"/>
      <c r="RN14" s="58"/>
      <c r="RO14" s="58"/>
      <c r="RP14" s="58"/>
      <c r="RQ14" s="58"/>
      <c r="RR14" s="58"/>
      <c r="RS14" s="58"/>
      <c r="RT14" s="58"/>
      <c r="RU14" s="58"/>
      <c r="RV14" s="58"/>
      <c r="RW14" s="58"/>
      <c r="RX14" s="58"/>
      <c r="RY14" s="58"/>
      <c r="RZ14" s="58"/>
      <c r="SA14" s="58"/>
      <c r="SB14" s="58"/>
      <c r="SC14" s="58"/>
      <c r="SD14" s="58"/>
      <c r="SE14" s="58"/>
      <c r="SF14" s="58"/>
      <c r="SG14" s="58"/>
      <c r="SH14" s="58"/>
      <c r="SI14" s="58"/>
      <c r="SJ14" s="58"/>
      <c r="SK14" s="58"/>
      <c r="SL14" s="58"/>
      <c r="SM14" s="58"/>
      <c r="SN14" s="58"/>
      <c r="SO14" s="58"/>
      <c r="SP14" s="58"/>
      <c r="SQ14" s="58"/>
      <c r="SR14" s="58"/>
      <c r="SS14" s="58"/>
      <c r="ST14" s="58"/>
      <c r="SU14" s="58"/>
      <c r="SV14" s="58"/>
      <c r="SW14" s="58"/>
      <c r="SX14" s="58"/>
      <c r="SY14" s="58"/>
      <c r="SZ14" s="58"/>
      <c r="TA14" s="58"/>
      <c r="TB14" s="58"/>
      <c r="TC14" s="58"/>
      <c r="TD14" s="58"/>
      <c r="TE14" s="58"/>
      <c r="TF14" s="58"/>
      <c r="TG14" s="58"/>
      <c r="TH14" s="58"/>
      <c r="TI14" s="58"/>
      <c r="TJ14" s="58"/>
      <c r="TK14" s="58"/>
      <c r="TL14" s="58"/>
      <c r="TM14" s="58"/>
      <c r="TN14" s="58"/>
      <c r="TO14" s="58"/>
      <c r="TP14" s="58"/>
      <c r="TQ14" s="58"/>
      <c r="TR14" s="58"/>
      <c r="TS14" s="58"/>
      <c r="TT14" s="58"/>
      <c r="TU14" s="58"/>
      <c r="TV14" s="58"/>
      <c r="TW14" s="58"/>
      <c r="TX14" s="58"/>
      <c r="TY14" s="58"/>
      <c r="TZ14" s="58"/>
      <c r="UA14" s="58"/>
      <c r="UB14" s="58"/>
      <c r="UC14" s="58"/>
      <c r="UD14" s="58"/>
      <c r="UE14" s="58"/>
      <c r="UF14" s="58"/>
      <c r="UG14" s="58"/>
      <c r="UH14" s="58"/>
      <c r="UI14" s="58"/>
      <c r="UJ14" s="58"/>
      <c r="UK14" s="58"/>
      <c r="UL14" s="58"/>
      <c r="UM14" s="58"/>
      <c r="UN14" s="58"/>
      <c r="UO14" s="58"/>
      <c r="UP14" s="58"/>
      <c r="UQ14" s="58"/>
      <c r="UR14" s="58"/>
      <c r="US14" s="58"/>
      <c r="UT14" s="58"/>
      <c r="UU14" s="58"/>
      <c r="UV14" s="58"/>
      <c r="UW14" s="58"/>
      <c r="UX14" s="58"/>
      <c r="UY14" s="58"/>
      <c r="UZ14" s="58"/>
      <c r="VA14" s="58"/>
      <c r="VB14" s="58"/>
      <c r="VC14" s="58"/>
      <c r="VD14" s="58"/>
      <c r="VE14" s="58"/>
      <c r="VF14" s="58"/>
      <c r="VG14" s="58"/>
      <c r="VH14" s="58"/>
      <c r="VI14" s="58"/>
      <c r="VJ14" s="58"/>
      <c r="VK14" s="58"/>
      <c r="VL14" s="58"/>
      <c r="VM14" s="58"/>
      <c r="VN14" s="58"/>
      <c r="VO14" s="58"/>
      <c r="VP14" s="58"/>
      <c r="VQ14" s="58"/>
      <c r="VR14" s="58"/>
      <c r="VS14" s="58"/>
      <c r="VT14" s="58"/>
      <c r="VU14" s="58"/>
      <c r="VV14" s="58"/>
      <c r="VW14" s="58"/>
      <c r="VX14" s="58"/>
      <c r="VY14" s="58"/>
      <c r="VZ14" s="58"/>
      <c r="WA14" s="58"/>
      <c r="WB14" s="58"/>
      <c r="WC14" s="58"/>
      <c r="WD14" s="58"/>
      <c r="WE14" s="58"/>
      <c r="WF14" s="58"/>
      <c r="WG14" s="58"/>
      <c r="WH14" s="58"/>
      <c r="WI14" s="58"/>
      <c r="WJ14" s="58"/>
      <c r="WK14" s="58"/>
      <c r="WL14" s="58"/>
      <c r="WM14" s="58"/>
      <c r="WN14" s="58"/>
      <c r="WO14" s="58"/>
      <c r="WP14" s="58"/>
      <c r="WQ14" s="58"/>
      <c r="WR14" s="58"/>
      <c r="WS14" s="58"/>
      <c r="WT14" s="58"/>
      <c r="WU14" s="58"/>
      <c r="WV14" s="58"/>
      <c r="WW14" s="58"/>
      <c r="WX14" s="58"/>
      <c r="WY14" s="58"/>
      <c r="WZ14" s="58"/>
      <c r="XA14" s="58"/>
      <c r="XB14" s="58"/>
      <c r="XC14" s="58"/>
      <c r="XD14" s="58"/>
      <c r="XE14" s="58"/>
      <c r="XF14" s="58"/>
      <c r="XG14" s="58"/>
      <c r="XH14" s="58"/>
      <c r="XI14" s="58"/>
      <c r="XJ14" s="58"/>
      <c r="XK14" s="58"/>
      <c r="XL14" s="58"/>
      <c r="XM14" s="58"/>
      <c r="XN14" s="58"/>
      <c r="XO14" s="58"/>
      <c r="XP14" s="58"/>
      <c r="XQ14" s="58"/>
      <c r="XR14" s="58"/>
      <c r="XS14" s="58"/>
      <c r="XT14" s="58"/>
      <c r="XU14" s="58"/>
      <c r="XV14" s="58"/>
      <c r="XW14" s="58"/>
      <c r="XX14" s="58"/>
      <c r="XY14" s="58"/>
      <c r="XZ14" s="58"/>
      <c r="YA14" s="58"/>
      <c r="YB14" s="58"/>
      <c r="YC14" s="58"/>
      <c r="YD14" s="58"/>
      <c r="YE14" s="58"/>
      <c r="YF14" s="58"/>
      <c r="YG14" s="58"/>
      <c r="YH14" s="58"/>
      <c r="YI14" s="58"/>
      <c r="YJ14" s="58"/>
      <c r="YK14" s="58"/>
      <c r="YL14" s="58"/>
      <c r="YM14" s="58"/>
      <c r="YN14" s="58"/>
      <c r="YO14" s="58"/>
      <c r="YP14" s="58"/>
      <c r="YQ14" s="58"/>
      <c r="YR14" s="58"/>
      <c r="YS14" s="58"/>
      <c r="YT14" s="58"/>
      <c r="YU14" s="58"/>
      <c r="YV14" s="58"/>
      <c r="YW14" s="58"/>
      <c r="YX14" s="58"/>
      <c r="YY14" s="58"/>
      <c r="YZ14" s="58"/>
      <c r="ZA14" s="58"/>
      <c r="ZB14" s="58"/>
      <c r="ZC14" s="58"/>
      <c r="ZD14" s="58"/>
      <c r="ZE14" s="58"/>
      <c r="ZF14" s="58"/>
      <c r="ZG14" s="58"/>
      <c r="ZH14" s="58"/>
      <c r="ZI14" s="58"/>
      <c r="ZJ14" s="58"/>
      <c r="ZK14" s="58"/>
      <c r="ZL14" s="58"/>
      <c r="ZM14" s="58"/>
      <c r="ZN14" s="58"/>
      <c r="ZO14" s="58"/>
      <c r="ZP14" s="58"/>
      <c r="ZQ14" s="58"/>
      <c r="ZR14" s="58"/>
      <c r="ZS14" s="58"/>
      <c r="ZT14" s="58"/>
      <c r="ZU14" s="58"/>
      <c r="ZV14" s="58"/>
      <c r="ZW14" s="58"/>
      <c r="ZX14" s="58"/>
      <c r="ZY14" s="58"/>
      <c r="ZZ14" s="58"/>
      <c r="AAA14" s="58"/>
      <c r="AAB14" s="58"/>
      <c r="AAC14" s="58"/>
      <c r="AAD14" s="58"/>
      <c r="AAE14" s="58"/>
      <c r="AAF14" s="58"/>
      <c r="AAG14" s="58"/>
      <c r="AAH14" s="58"/>
      <c r="AAI14" s="58"/>
      <c r="AAJ14" s="58"/>
      <c r="AAK14" s="58"/>
      <c r="AAL14" s="58"/>
      <c r="AAM14" s="58"/>
      <c r="AAN14" s="58"/>
      <c r="AAO14" s="58"/>
      <c r="AAP14" s="58"/>
      <c r="AAQ14" s="58"/>
      <c r="AAR14" s="58"/>
      <c r="AAS14" s="58"/>
      <c r="AAT14" s="58"/>
      <c r="AAU14" s="58"/>
      <c r="AAV14" s="58"/>
      <c r="AAW14" s="58"/>
      <c r="AAX14" s="58"/>
      <c r="AAY14" s="58"/>
      <c r="AAZ14" s="58"/>
      <c r="ABA14" s="58"/>
      <c r="ABB14" s="58"/>
      <c r="ABC14" s="58"/>
      <c r="ABD14" s="58"/>
      <c r="ABE14" s="58"/>
      <c r="ABF14" s="58"/>
      <c r="ABG14" s="58"/>
      <c r="ABH14" s="58"/>
      <c r="ABI14" s="58"/>
      <c r="ABJ14" s="58"/>
      <c r="ABK14" s="58"/>
      <c r="ABL14" s="58"/>
      <c r="ABM14" s="58"/>
      <c r="ABN14" s="58"/>
      <c r="ABO14" s="58"/>
      <c r="ABP14" s="58"/>
      <c r="ABQ14" s="58"/>
      <c r="ABR14" s="58"/>
      <c r="ABS14" s="58"/>
      <c r="ABT14" s="58"/>
      <c r="ABU14" s="58"/>
      <c r="ABV14" s="58"/>
      <c r="ABW14" s="58"/>
      <c r="ABX14" s="58"/>
      <c r="ABY14" s="58"/>
      <c r="ABZ14" s="58"/>
      <c r="ACA14" s="58"/>
      <c r="ACB14" s="58"/>
      <c r="ACC14" s="58"/>
      <c r="ACD14" s="58"/>
      <c r="ACE14" s="58"/>
      <c r="ACF14" s="58"/>
      <c r="ACG14" s="58"/>
      <c r="ACH14" s="58"/>
      <c r="ACI14" s="58"/>
      <c r="ACJ14" s="58"/>
      <c r="ACK14" s="58"/>
      <c r="ACL14" s="58"/>
      <c r="ACM14" s="58"/>
      <c r="ACN14" s="58"/>
      <c r="ACO14" s="58"/>
      <c r="ACP14" s="58"/>
      <c r="ACQ14" s="58"/>
      <c r="ACR14" s="58"/>
      <c r="ACS14" s="58"/>
      <c r="ACT14" s="58"/>
      <c r="ACU14" s="58"/>
      <c r="ACV14" s="58"/>
      <c r="ACW14" s="58"/>
      <c r="ACX14" s="58"/>
      <c r="ACY14" s="58"/>
      <c r="ACZ14" s="58"/>
      <c r="ADA14" s="58"/>
      <c r="ADB14" s="58"/>
      <c r="ADC14" s="58"/>
      <c r="ADD14" s="58"/>
      <c r="ADE14" s="58"/>
      <c r="ADF14" s="58"/>
      <c r="ADG14" s="58"/>
      <c r="ADH14" s="58"/>
      <c r="ADI14" s="58"/>
      <c r="ADJ14" s="58"/>
      <c r="ADK14" s="58"/>
      <c r="ADL14" s="58"/>
      <c r="ADM14" s="58"/>
      <c r="ADN14" s="58"/>
      <c r="ADO14" s="58"/>
      <c r="ADP14" s="58"/>
      <c r="ADQ14" s="58"/>
      <c r="ADR14" s="58"/>
      <c r="ADS14" s="58"/>
      <c r="ADT14" s="58"/>
      <c r="ADU14" s="58"/>
      <c r="ADV14" s="58"/>
      <c r="ADW14" s="58"/>
      <c r="ADX14" s="58"/>
      <c r="ADY14" s="58"/>
      <c r="ADZ14" s="58"/>
      <c r="AEA14" s="58"/>
      <c r="AEB14" s="58"/>
      <c r="AEC14" s="58"/>
      <c r="AED14" s="58"/>
      <c r="AEE14" s="58"/>
      <c r="AEF14" s="58"/>
      <c r="AEG14" s="58"/>
      <c r="AEH14" s="58"/>
      <c r="AEI14" s="58"/>
      <c r="AEJ14" s="58"/>
      <c r="AEK14" s="58"/>
      <c r="AEL14" s="58"/>
      <c r="AEM14" s="58"/>
      <c r="AEN14" s="58"/>
      <c r="AEO14" s="58"/>
      <c r="AEP14" s="58"/>
      <c r="AEQ14" s="58"/>
      <c r="AER14" s="58"/>
      <c r="AES14" s="58"/>
      <c r="AET14" s="58"/>
      <c r="AEU14" s="58"/>
      <c r="AEV14" s="58"/>
      <c r="AEW14" s="58"/>
      <c r="AEX14" s="58"/>
      <c r="AEY14" s="58"/>
      <c r="AEZ14" s="58"/>
      <c r="AFA14" s="58"/>
      <c r="AFB14" s="58"/>
      <c r="AFC14" s="58"/>
      <c r="AFD14" s="58"/>
      <c r="AFE14" s="58"/>
      <c r="AFF14" s="58"/>
      <c r="AFG14" s="58"/>
      <c r="AFH14" s="58"/>
      <c r="AFI14" s="58"/>
      <c r="AFJ14" s="58"/>
      <c r="AFK14" s="58"/>
      <c r="AFL14" s="58"/>
      <c r="AFM14" s="58"/>
      <c r="AFN14" s="58"/>
      <c r="AFO14" s="58"/>
      <c r="AFP14" s="58"/>
      <c r="AFQ14" s="58"/>
      <c r="AFR14" s="58"/>
      <c r="AFS14" s="58"/>
      <c r="AFT14" s="58"/>
      <c r="AFU14" s="58"/>
      <c r="AFV14" s="58"/>
      <c r="AFW14" s="58"/>
      <c r="AFX14" s="58"/>
      <c r="AFY14" s="58"/>
      <c r="AFZ14" s="58"/>
      <c r="AGA14" s="58"/>
      <c r="AGB14" s="58"/>
      <c r="AGC14" s="58"/>
      <c r="AGD14" s="58"/>
      <c r="AGE14" s="58"/>
      <c r="AGF14" s="58"/>
      <c r="AGG14" s="58"/>
      <c r="AGH14" s="58"/>
      <c r="AGI14" s="58"/>
      <c r="AGJ14" s="58"/>
      <c r="AGK14" s="58"/>
      <c r="AGL14" s="58"/>
      <c r="AGM14" s="58"/>
      <c r="AGN14" s="58"/>
      <c r="AGO14" s="58"/>
      <c r="AGP14" s="58"/>
      <c r="AGQ14" s="58"/>
      <c r="AGR14" s="58"/>
      <c r="AGS14" s="58"/>
      <c r="AGT14" s="58"/>
      <c r="AGU14" s="58"/>
      <c r="AGV14" s="58"/>
      <c r="AGW14" s="58"/>
      <c r="AGX14" s="58"/>
      <c r="AGY14" s="58"/>
      <c r="AGZ14" s="58"/>
      <c r="AHA14" s="58"/>
      <c r="AHB14" s="58"/>
      <c r="AHC14" s="58"/>
      <c r="AHD14" s="58"/>
      <c r="AHE14" s="58"/>
      <c r="AHF14" s="58"/>
      <c r="AHG14" s="58"/>
      <c r="AHH14" s="58"/>
      <c r="AHI14" s="58"/>
      <c r="AHJ14" s="58"/>
      <c r="AHK14" s="58"/>
      <c r="AHL14" s="58"/>
      <c r="AHM14" s="58"/>
      <c r="AHN14" s="58"/>
      <c r="AHO14" s="58"/>
      <c r="AHP14" s="58"/>
      <c r="AHQ14" s="58"/>
      <c r="AHR14" s="58"/>
      <c r="AHS14" s="58"/>
      <c r="AHT14" s="58"/>
      <c r="AHU14" s="58"/>
      <c r="AHV14" s="58"/>
      <c r="AHW14" s="58"/>
      <c r="AHX14" s="58"/>
      <c r="AHY14" s="58"/>
      <c r="AHZ14" s="58"/>
      <c r="AIA14" s="58"/>
      <c r="AIB14" s="58"/>
      <c r="AIC14" s="58"/>
      <c r="AID14" s="58"/>
      <c r="AIE14" s="58"/>
      <c r="AIF14" s="58"/>
      <c r="AIG14" s="58"/>
      <c r="AIH14" s="58"/>
      <c r="AII14" s="58"/>
      <c r="AIJ14" s="58"/>
      <c r="AIK14" s="58"/>
      <c r="AIL14" s="58"/>
      <c r="AIM14" s="58"/>
      <c r="AIN14" s="58"/>
      <c r="AIO14" s="58"/>
      <c r="AIP14" s="58"/>
      <c r="AIQ14" s="58"/>
      <c r="AIR14" s="58"/>
      <c r="AIS14" s="58"/>
      <c r="AIT14" s="58"/>
      <c r="AIU14" s="58"/>
      <c r="AIV14" s="58"/>
      <c r="AIW14" s="58"/>
      <c r="AIX14" s="58"/>
      <c r="AIY14" s="58"/>
      <c r="AIZ14" s="58"/>
      <c r="AJA14" s="58"/>
      <c r="AJB14" s="58"/>
      <c r="AJC14" s="58"/>
      <c r="AJD14" s="58"/>
      <c r="AJE14" s="58"/>
      <c r="AJF14" s="58"/>
      <c r="AJG14" s="58"/>
      <c r="AJH14" s="58"/>
      <c r="AJI14" s="58"/>
      <c r="AJJ14" s="58"/>
      <c r="AJK14" s="58"/>
      <c r="AJL14" s="58"/>
      <c r="AJM14" s="58"/>
      <c r="AJN14" s="58"/>
      <c r="AJO14" s="58"/>
      <c r="AJP14" s="58"/>
      <c r="AJQ14" s="58"/>
      <c r="AJR14" s="58"/>
      <c r="AJS14" s="58"/>
      <c r="AJT14" s="58"/>
      <c r="AJU14" s="58"/>
      <c r="AJV14" s="58"/>
      <c r="AJW14" s="58"/>
      <c r="AJX14" s="58"/>
      <c r="AJY14" s="58"/>
      <c r="AJZ14" s="58"/>
      <c r="AKA14" s="58"/>
      <c r="AKB14" s="58"/>
      <c r="AKC14" s="58"/>
      <c r="AKD14" s="58"/>
      <c r="AKE14" s="58"/>
      <c r="AKF14" s="58"/>
      <c r="AKG14" s="58"/>
      <c r="AKH14" s="58"/>
      <c r="AKI14" s="58"/>
      <c r="AKJ14" s="58"/>
      <c r="AKK14" s="58"/>
      <c r="AKL14" s="58"/>
      <c r="AKM14" s="58"/>
      <c r="AKN14" s="58"/>
      <c r="AKO14" s="58"/>
      <c r="AKP14" s="58"/>
      <c r="AKQ14" s="58"/>
      <c r="AKR14" s="58"/>
      <c r="AKS14" s="58"/>
      <c r="AKT14" s="58"/>
      <c r="AKU14" s="58"/>
      <c r="AKV14" s="58"/>
      <c r="AKW14" s="58"/>
      <c r="AKX14" s="58"/>
      <c r="AKY14" s="58"/>
      <c r="AKZ14" s="58"/>
      <c r="ALA14" s="58"/>
      <c r="ALB14" s="58"/>
      <c r="ALC14" s="58"/>
      <c r="ALD14" s="58"/>
      <c r="ALE14" s="58"/>
      <c r="ALF14" s="58"/>
      <c r="ALG14" s="58"/>
      <c r="ALH14" s="58"/>
      <c r="ALI14" s="58"/>
      <c r="ALJ14" s="58"/>
      <c r="ALK14" s="58"/>
      <c r="ALL14" s="58"/>
      <c r="ALM14" s="58"/>
      <c r="ALN14" s="58"/>
      <c r="ALO14" s="58"/>
      <c r="ALP14" s="58"/>
      <c r="ALQ14" s="58"/>
      <c r="ALR14" s="58"/>
      <c r="ALS14" s="58"/>
      <c r="ALT14" s="58"/>
      <c r="ALU14" s="58"/>
      <c r="ALV14" s="58"/>
      <c r="ALW14" s="58"/>
      <c r="ALX14" s="58"/>
      <c r="ALY14" s="58"/>
      <c r="ALZ14" s="58"/>
      <c r="AMA14" s="58"/>
      <c r="AMB14" s="58"/>
      <c r="AMC14" s="58"/>
      <c r="AMD14" s="58"/>
      <c r="AME14" s="58"/>
      <c r="AMF14" s="58"/>
      <c r="AMG14" s="58"/>
      <c r="AMH14" s="58"/>
      <c r="AMI14" s="58"/>
      <c r="AMJ14" s="58"/>
    </row>
    <row r="15" spans="1:1024" ht="15" customHeight="1" x14ac:dyDescent="0.25">
      <c r="A15" s="65" t="s">
        <v>296</v>
      </c>
      <c r="B15" s="66" t="s">
        <v>132</v>
      </c>
      <c r="C15" s="67" t="s">
        <v>25</v>
      </c>
      <c r="D15" s="66">
        <v>5</v>
      </c>
      <c r="E15" s="66">
        <v>6</v>
      </c>
      <c r="F15" s="66">
        <v>71</v>
      </c>
      <c r="G15" s="66">
        <f t="shared" si="0"/>
        <v>230</v>
      </c>
      <c r="H15" s="66">
        <v>82</v>
      </c>
      <c r="I15" s="68">
        <f t="shared" si="1"/>
        <v>2.8048780487804876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/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54"/>
      <c r="HJ15" s="54"/>
      <c r="HK15" s="54"/>
      <c r="HL15" s="54"/>
      <c r="HM15" s="54"/>
      <c r="HN15" s="54"/>
      <c r="HO15" s="54"/>
      <c r="HP15" s="54"/>
      <c r="HQ15" s="54"/>
      <c r="HR15" s="54"/>
      <c r="HS15" s="54"/>
      <c r="HT15" s="54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54"/>
      <c r="IF15" s="54"/>
      <c r="IG15" s="54"/>
      <c r="IH15" s="54"/>
      <c r="II15" s="54"/>
      <c r="IJ15" s="54"/>
      <c r="IK15" s="54"/>
      <c r="IL15" s="54"/>
      <c r="IM15" s="54"/>
      <c r="IN15" s="54"/>
      <c r="IO15" s="54"/>
      <c r="IP15" s="54"/>
      <c r="IQ15" s="54"/>
      <c r="IR15" s="54"/>
      <c r="IS15" s="54"/>
      <c r="IT15" s="54"/>
      <c r="IU15" s="54"/>
      <c r="IV15" s="54"/>
      <c r="IW15" s="54"/>
      <c r="IX15" s="54"/>
      <c r="IY15" s="54"/>
      <c r="IZ15" s="54"/>
      <c r="JA15" s="54"/>
      <c r="JB15" s="54"/>
      <c r="JC15" s="54"/>
      <c r="JD15" s="54"/>
      <c r="JE15" s="54"/>
      <c r="JF15" s="54"/>
      <c r="JG15" s="54"/>
      <c r="JH15" s="54"/>
      <c r="JI15" s="54"/>
      <c r="JJ15" s="54"/>
      <c r="JK15" s="54"/>
      <c r="JL15" s="54"/>
      <c r="JM15" s="54"/>
      <c r="JN15" s="54"/>
      <c r="JO15" s="54"/>
      <c r="JP15" s="54"/>
      <c r="JQ15" s="54"/>
      <c r="JR15" s="54"/>
      <c r="JS15" s="54"/>
      <c r="JT15" s="54"/>
      <c r="JU15" s="54"/>
      <c r="JV15" s="54"/>
      <c r="JW15" s="54"/>
      <c r="JX15" s="54"/>
      <c r="JY15" s="54"/>
      <c r="JZ15" s="54"/>
      <c r="KA15" s="54"/>
      <c r="KB15" s="54"/>
      <c r="KC15" s="54"/>
      <c r="KD15" s="54"/>
      <c r="KE15" s="54"/>
      <c r="KF15" s="54"/>
      <c r="KG15" s="54"/>
      <c r="KH15" s="54"/>
      <c r="KI15" s="54"/>
      <c r="KJ15" s="54"/>
      <c r="KK15" s="54"/>
      <c r="KL15" s="54"/>
      <c r="KM15" s="54"/>
      <c r="KN15" s="54"/>
      <c r="KO15" s="54"/>
      <c r="KP15" s="54"/>
      <c r="KQ15" s="54"/>
      <c r="KR15" s="54"/>
      <c r="KS15" s="54"/>
      <c r="KT15" s="54"/>
      <c r="KU15" s="54"/>
      <c r="KV15" s="54"/>
      <c r="KW15" s="54"/>
      <c r="KX15" s="54"/>
      <c r="KY15" s="54"/>
      <c r="KZ15" s="54"/>
      <c r="LA15" s="54"/>
      <c r="LB15" s="54"/>
      <c r="LC15" s="54"/>
      <c r="LD15" s="54"/>
      <c r="LE15" s="54"/>
      <c r="LF15" s="54"/>
      <c r="LG15" s="54"/>
      <c r="LH15" s="54"/>
      <c r="LI15" s="54"/>
      <c r="LJ15" s="54"/>
      <c r="LK15" s="54"/>
      <c r="LL15" s="54"/>
      <c r="LM15" s="54"/>
      <c r="LN15" s="54"/>
      <c r="LO15" s="54"/>
      <c r="LP15" s="54"/>
      <c r="LQ15" s="54"/>
      <c r="LR15" s="54"/>
      <c r="LS15" s="54"/>
      <c r="LT15" s="54"/>
      <c r="LU15" s="54"/>
      <c r="LV15" s="54"/>
      <c r="LW15" s="54"/>
      <c r="LX15" s="54"/>
      <c r="LY15" s="54"/>
      <c r="LZ15" s="54"/>
      <c r="MA15" s="54"/>
      <c r="MB15" s="54"/>
      <c r="MC15" s="54"/>
      <c r="MD15" s="54"/>
      <c r="ME15" s="54"/>
      <c r="MF15" s="54"/>
      <c r="MG15" s="54"/>
      <c r="MH15" s="54"/>
      <c r="MI15" s="54"/>
      <c r="MJ15" s="54"/>
      <c r="MK15" s="54"/>
      <c r="ML15" s="54"/>
      <c r="MM15" s="54"/>
      <c r="MN15" s="54"/>
      <c r="MO15" s="54"/>
      <c r="MP15" s="54"/>
      <c r="MQ15" s="54"/>
      <c r="MR15" s="54"/>
      <c r="MS15" s="54"/>
      <c r="MT15" s="54"/>
      <c r="MU15" s="54"/>
      <c r="MV15" s="54"/>
      <c r="MW15" s="54"/>
      <c r="MX15" s="54"/>
      <c r="MY15" s="54"/>
      <c r="MZ15" s="54"/>
      <c r="NA15" s="54"/>
      <c r="NB15" s="54"/>
      <c r="NC15" s="54"/>
      <c r="ND15" s="54"/>
      <c r="NE15" s="54"/>
      <c r="NF15" s="54"/>
      <c r="NG15" s="54"/>
      <c r="NH15" s="54"/>
      <c r="NI15" s="54"/>
      <c r="NJ15" s="54"/>
      <c r="NK15" s="54"/>
      <c r="NL15" s="54"/>
      <c r="NM15" s="54"/>
      <c r="NN15" s="54"/>
      <c r="NO15" s="54"/>
      <c r="NP15" s="54"/>
      <c r="NQ15" s="54"/>
      <c r="NR15" s="54"/>
      <c r="NS15" s="54"/>
      <c r="NT15" s="54"/>
      <c r="NU15" s="54"/>
      <c r="NV15" s="54"/>
      <c r="NW15" s="54"/>
      <c r="NX15" s="54"/>
      <c r="NY15" s="54"/>
      <c r="NZ15" s="54"/>
      <c r="OA15" s="54"/>
      <c r="OB15" s="54"/>
      <c r="OC15" s="54"/>
      <c r="OD15" s="54"/>
      <c r="OE15" s="54"/>
      <c r="OF15" s="54"/>
      <c r="OG15" s="54"/>
      <c r="OH15" s="54"/>
      <c r="OI15" s="54"/>
      <c r="OJ15" s="54"/>
      <c r="OK15" s="54"/>
      <c r="OL15" s="54"/>
      <c r="OM15" s="54"/>
      <c r="ON15" s="54"/>
      <c r="OO15" s="54"/>
      <c r="OP15" s="54"/>
      <c r="OQ15" s="54"/>
      <c r="OR15" s="54"/>
      <c r="OS15" s="54"/>
      <c r="OT15" s="54"/>
      <c r="OU15" s="54"/>
      <c r="OV15" s="54"/>
      <c r="OW15" s="54"/>
      <c r="OX15" s="54"/>
      <c r="OY15" s="54"/>
      <c r="OZ15" s="54"/>
      <c r="PA15" s="54"/>
      <c r="PB15" s="54"/>
      <c r="PC15" s="54"/>
      <c r="PD15" s="54"/>
      <c r="PE15" s="54"/>
      <c r="PF15" s="54"/>
      <c r="PG15" s="54"/>
      <c r="PH15" s="54"/>
      <c r="PI15" s="54"/>
      <c r="PJ15" s="54"/>
      <c r="PK15" s="54"/>
      <c r="PL15" s="54"/>
      <c r="PM15" s="54"/>
      <c r="PN15" s="54"/>
      <c r="PO15" s="54"/>
      <c r="PP15" s="54"/>
      <c r="PQ15" s="54"/>
      <c r="PR15" s="54"/>
      <c r="PS15" s="54"/>
      <c r="PT15" s="54"/>
      <c r="PU15" s="54"/>
      <c r="PV15" s="54"/>
      <c r="PW15" s="54"/>
      <c r="PX15" s="54"/>
      <c r="PY15" s="54"/>
      <c r="PZ15" s="54"/>
      <c r="QA15" s="54"/>
      <c r="QB15" s="54"/>
      <c r="QC15" s="54"/>
      <c r="QD15" s="54"/>
      <c r="QE15" s="54"/>
      <c r="QF15" s="54"/>
      <c r="QG15" s="54"/>
      <c r="QH15" s="54"/>
      <c r="QI15" s="54"/>
      <c r="QJ15" s="54"/>
      <c r="QK15" s="54"/>
      <c r="QL15" s="54"/>
      <c r="QM15" s="54"/>
      <c r="QN15" s="54"/>
      <c r="QO15" s="54"/>
      <c r="QP15" s="54"/>
      <c r="QQ15" s="54"/>
      <c r="QR15" s="54"/>
      <c r="QS15" s="54"/>
      <c r="QT15" s="54"/>
      <c r="QU15" s="54"/>
      <c r="QV15" s="54"/>
      <c r="QW15" s="54"/>
      <c r="QX15" s="54"/>
      <c r="QY15" s="54"/>
      <c r="QZ15" s="54"/>
      <c r="RA15" s="54"/>
      <c r="RB15" s="54"/>
      <c r="RC15" s="54"/>
      <c r="RD15" s="54"/>
      <c r="RE15" s="54"/>
      <c r="RF15" s="54"/>
      <c r="RG15" s="54"/>
      <c r="RH15" s="54"/>
      <c r="RI15" s="54"/>
      <c r="RJ15" s="54"/>
      <c r="RK15" s="54"/>
      <c r="RL15" s="54"/>
      <c r="RM15" s="54"/>
      <c r="RN15" s="54"/>
      <c r="RO15" s="54"/>
      <c r="RP15" s="54"/>
      <c r="RQ15" s="54"/>
      <c r="RR15" s="54"/>
      <c r="RS15" s="54"/>
      <c r="RT15" s="54"/>
      <c r="RU15" s="54"/>
      <c r="RV15" s="54"/>
      <c r="RW15" s="54"/>
      <c r="RX15" s="54"/>
      <c r="RY15" s="54"/>
      <c r="RZ15" s="54"/>
      <c r="SA15" s="54"/>
      <c r="SB15" s="54"/>
      <c r="SC15" s="54"/>
      <c r="SD15" s="54"/>
      <c r="SE15" s="54"/>
      <c r="SF15" s="54"/>
      <c r="SG15" s="54"/>
      <c r="SH15" s="54"/>
      <c r="SI15" s="54"/>
      <c r="SJ15" s="54"/>
      <c r="SK15" s="54"/>
      <c r="SL15" s="54"/>
      <c r="SM15" s="54"/>
      <c r="SN15" s="54"/>
      <c r="SO15" s="54"/>
      <c r="SP15" s="54"/>
      <c r="SQ15" s="54"/>
      <c r="SR15" s="54"/>
      <c r="SS15" s="54"/>
      <c r="ST15" s="54"/>
      <c r="SU15" s="54"/>
      <c r="SV15" s="54"/>
      <c r="SW15" s="54"/>
      <c r="SX15" s="54"/>
      <c r="SY15" s="54"/>
      <c r="SZ15" s="54"/>
      <c r="TA15" s="54"/>
      <c r="TB15" s="54"/>
      <c r="TC15" s="54"/>
      <c r="TD15" s="54"/>
      <c r="TE15" s="54"/>
      <c r="TF15" s="54"/>
      <c r="TG15" s="54"/>
      <c r="TH15" s="54"/>
      <c r="TI15" s="54"/>
      <c r="TJ15" s="54"/>
      <c r="TK15" s="54"/>
      <c r="TL15" s="54"/>
      <c r="TM15" s="54"/>
      <c r="TN15" s="54"/>
      <c r="TO15" s="54"/>
      <c r="TP15" s="54"/>
      <c r="TQ15" s="54"/>
      <c r="TR15" s="54"/>
      <c r="TS15" s="54"/>
      <c r="TT15" s="54"/>
      <c r="TU15" s="54"/>
      <c r="TV15" s="54"/>
      <c r="TW15" s="54"/>
      <c r="TX15" s="54"/>
      <c r="TY15" s="54"/>
      <c r="TZ15" s="54"/>
      <c r="UA15" s="54"/>
      <c r="UB15" s="54"/>
      <c r="UC15" s="54"/>
      <c r="UD15" s="54"/>
      <c r="UE15" s="54"/>
      <c r="UF15" s="54"/>
      <c r="UG15" s="54"/>
      <c r="UH15" s="54"/>
      <c r="UI15" s="54"/>
      <c r="UJ15" s="54"/>
      <c r="UK15" s="54"/>
      <c r="UL15" s="54"/>
      <c r="UM15" s="54"/>
      <c r="UN15" s="54"/>
      <c r="UO15" s="54"/>
      <c r="UP15" s="54"/>
      <c r="UQ15" s="54"/>
      <c r="UR15" s="54"/>
      <c r="US15" s="54"/>
      <c r="UT15" s="54"/>
      <c r="UU15" s="54"/>
      <c r="UV15" s="54"/>
      <c r="UW15" s="54"/>
      <c r="UX15" s="54"/>
      <c r="UY15" s="54"/>
      <c r="UZ15" s="54"/>
      <c r="VA15" s="54"/>
      <c r="VB15" s="54"/>
      <c r="VC15" s="54"/>
      <c r="VD15" s="54"/>
      <c r="VE15" s="54"/>
      <c r="VF15" s="54"/>
      <c r="VG15" s="54"/>
      <c r="VH15" s="54"/>
      <c r="VI15" s="54"/>
      <c r="VJ15" s="54"/>
      <c r="VK15" s="54"/>
      <c r="VL15" s="54"/>
      <c r="VM15" s="54"/>
      <c r="VN15" s="54"/>
      <c r="VO15" s="54"/>
      <c r="VP15" s="54"/>
      <c r="VQ15" s="54"/>
      <c r="VR15" s="54"/>
      <c r="VS15" s="54"/>
      <c r="VT15" s="54"/>
      <c r="VU15" s="54"/>
      <c r="VV15" s="54"/>
      <c r="VW15" s="54"/>
      <c r="VX15" s="54"/>
      <c r="VY15" s="54"/>
      <c r="VZ15" s="54"/>
      <c r="WA15" s="54"/>
      <c r="WB15" s="54"/>
      <c r="WC15" s="54"/>
      <c r="WD15" s="54"/>
      <c r="WE15" s="54"/>
      <c r="WF15" s="54"/>
      <c r="WG15" s="54"/>
      <c r="WH15" s="54"/>
      <c r="WI15" s="54"/>
      <c r="WJ15" s="54"/>
      <c r="WK15" s="54"/>
      <c r="WL15" s="54"/>
      <c r="WM15" s="54"/>
      <c r="WN15" s="54"/>
      <c r="WO15" s="54"/>
      <c r="WP15" s="54"/>
      <c r="WQ15" s="54"/>
      <c r="WR15" s="54"/>
      <c r="WS15" s="54"/>
      <c r="WT15" s="54"/>
      <c r="WU15" s="54"/>
      <c r="WV15" s="54"/>
      <c r="WW15" s="54"/>
      <c r="WX15" s="54"/>
      <c r="WY15" s="54"/>
      <c r="WZ15" s="54"/>
      <c r="XA15" s="54"/>
      <c r="XB15" s="54"/>
      <c r="XC15" s="54"/>
      <c r="XD15" s="54"/>
      <c r="XE15" s="54"/>
      <c r="XF15" s="54"/>
      <c r="XG15" s="54"/>
      <c r="XH15" s="54"/>
      <c r="XI15" s="54"/>
      <c r="XJ15" s="54"/>
      <c r="XK15" s="54"/>
      <c r="XL15" s="54"/>
      <c r="XM15" s="54"/>
      <c r="XN15" s="54"/>
      <c r="XO15" s="54"/>
      <c r="XP15" s="54"/>
      <c r="XQ15" s="54"/>
      <c r="XR15" s="54"/>
      <c r="XS15" s="54"/>
      <c r="XT15" s="54"/>
      <c r="XU15" s="54"/>
      <c r="XV15" s="54"/>
      <c r="XW15" s="54"/>
      <c r="XX15" s="54"/>
      <c r="XY15" s="54"/>
      <c r="XZ15" s="54"/>
      <c r="YA15" s="54"/>
      <c r="YB15" s="54"/>
      <c r="YC15" s="54"/>
      <c r="YD15" s="54"/>
      <c r="YE15" s="54"/>
      <c r="YF15" s="54"/>
      <c r="YG15" s="54"/>
      <c r="YH15" s="54"/>
      <c r="YI15" s="54"/>
      <c r="YJ15" s="54"/>
      <c r="YK15" s="54"/>
      <c r="YL15" s="54"/>
      <c r="YM15" s="54"/>
      <c r="YN15" s="54"/>
      <c r="YO15" s="54"/>
      <c r="YP15" s="54"/>
      <c r="YQ15" s="54"/>
      <c r="YR15" s="54"/>
      <c r="YS15" s="54"/>
      <c r="YT15" s="54"/>
      <c r="YU15" s="54"/>
      <c r="YV15" s="54"/>
      <c r="YW15" s="54"/>
      <c r="YX15" s="54"/>
      <c r="YY15" s="54"/>
      <c r="YZ15" s="54"/>
      <c r="ZA15" s="54"/>
      <c r="ZB15" s="54"/>
      <c r="ZC15" s="54"/>
      <c r="ZD15" s="54"/>
      <c r="ZE15" s="54"/>
      <c r="ZF15" s="54"/>
      <c r="ZG15" s="54"/>
      <c r="ZH15" s="54"/>
      <c r="ZI15" s="54"/>
      <c r="ZJ15" s="54"/>
      <c r="ZK15" s="54"/>
      <c r="ZL15" s="54"/>
      <c r="ZM15" s="54"/>
      <c r="ZN15" s="54"/>
      <c r="ZO15" s="54"/>
      <c r="ZP15" s="54"/>
      <c r="ZQ15" s="54"/>
      <c r="ZR15" s="54"/>
      <c r="ZS15" s="54"/>
      <c r="ZT15" s="54"/>
      <c r="ZU15" s="54"/>
      <c r="ZV15" s="54"/>
      <c r="ZW15" s="54"/>
      <c r="ZX15" s="54"/>
      <c r="ZY15" s="54"/>
      <c r="ZZ15" s="54"/>
      <c r="AAA15" s="54"/>
      <c r="AAB15" s="54"/>
      <c r="AAC15" s="54"/>
      <c r="AAD15" s="54"/>
      <c r="AAE15" s="54"/>
      <c r="AAF15" s="54"/>
      <c r="AAG15" s="54"/>
      <c r="AAH15" s="54"/>
      <c r="AAI15" s="54"/>
      <c r="AAJ15" s="54"/>
      <c r="AAK15" s="54"/>
      <c r="AAL15" s="54"/>
      <c r="AAM15" s="54"/>
      <c r="AAN15" s="54"/>
      <c r="AAO15" s="54"/>
      <c r="AAP15" s="54"/>
      <c r="AAQ15" s="54"/>
      <c r="AAR15" s="54"/>
      <c r="AAS15" s="54"/>
      <c r="AAT15" s="54"/>
      <c r="AAU15" s="54"/>
      <c r="AAV15" s="54"/>
      <c r="AAW15" s="54"/>
      <c r="AAX15" s="54"/>
      <c r="AAY15" s="54"/>
      <c r="AAZ15" s="54"/>
      <c r="ABA15" s="54"/>
      <c r="ABB15" s="54"/>
      <c r="ABC15" s="54"/>
      <c r="ABD15" s="54"/>
      <c r="ABE15" s="54"/>
      <c r="ABF15" s="54"/>
      <c r="ABG15" s="54"/>
      <c r="ABH15" s="54"/>
      <c r="ABI15" s="54"/>
      <c r="ABJ15" s="54"/>
      <c r="ABK15" s="54"/>
      <c r="ABL15" s="54"/>
      <c r="ABM15" s="54"/>
      <c r="ABN15" s="54"/>
      <c r="ABO15" s="54"/>
      <c r="ABP15" s="54"/>
      <c r="ABQ15" s="54"/>
      <c r="ABR15" s="54"/>
      <c r="ABS15" s="54"/>
      <c r="ABT15" s="54"/>
      <c r="ABU15" s="54"/>
      <c r="ABV15" s="54"/>
      <c r="ABW15" s="54"/>
      <c r="ABX15" s="54"/>
      <c r="ABY15" s="54"/>
      <c r="ABZ15" s="54"/>
      <c r="ACA15" s="54"/>
      <c r="ACB15" s="54"/>
      <c r="ACC15" s="54"/>
      <c r="ACD15" s="54"/>
      <c r="ACE15" s="54"/>
      <c r="ACF15" s="54"/>
      <c r="ACG15" s="54"/>
      <c r="ACH15" s="54"/>
      <c r="ACI15" s="54"/>
      <c r="ACJ15" s="54"/>
      <c r="ACK15" s="54"/>
      <c r="ACL15" s="54"/>
      <c r="ACM15" s="54"/>
      <c r="ACN15" s="54"/>
      <c r="ACO15" s="54"/>
      <c r="ACP15" s="54"/>
      <c r="ACQ15" s="54"/>
      <c r="ACR15" s="54"/>
      <c r="ACS15" s="54"/>
      <c r="ACT15" s="54"/>
      <c r="ACU15" s="54"/>
      <c r="ACV15" s="54"/>
      <c r="ACW15" s="54"/>
      <c r="ACX15" s="54"/>
      <c r="ACY15" s="54"/>
      <c r="ACZ15" s="54"/>
      <c r="ADA15" s="54"/>
      <c r="ADB15" s="54"/>
      <c r="ADC15" s="54"/>
      <c r="ADD15" s="54"/>
      <c r="ADE15" s="54"/>
      <c r="ADF15" s="54"/>
      <c r="ADG15" s="54"/>
      <c r="ADH15" s="54"/>
      <c r="ADI15" s="54"/>
      <c r="ADJ15" s="54"/>
      <c r="ADK15" s="54"/>
      <c r="ADL15" s="54"/>
      <c r="ADM15" s="54"/>
      <c r="ADN15" s="54"/>
      <c r="ADO15" s="54"/>
      <c r="ADP15" s="54"/>
      <c r="ADQ15" s="54"/>
      <c r="ADR15" s="54"/>
      <c r="ADS15" s="54"/>
      <c r="ADT15" s="54"/>
      <c r="ADU15" s="54"/>
      <c r="ADV15" s="54"/>
      <c r="ADW15" s="54"/>
      <c r="ADX15" s="54"/>
      <c r="ADY15" s="54"/>
      <c r="ADZ15" s="54"/>
      <c r="AEA15" s="54"/>
      <c r="AEB15" s="54"/>
      <c r="AEC15" s="54"/>
      <c r="AED15" s="54"/>
      <c r="AEE15" s="54"/>
      <c r="AEF15" s="54"/>
      <c r="AEG15" s="54"/>
      <c r="AEH15" s="54"/>
      <c r="AEI15" s="54"/>
      <c r="AEJ15" s="54"/>
      <c r="AEK15" s="54"/>
      <c r="AEL15" s="54"/>
      <c r="AEM15" s="54"/>
      <c r="AEN15" s="54"/>
      <c r="AEO15" s="54"/>
      <c r="AEP15" s="54"/>
      <c r="AEQ15" s="54"/>
      <c r="AER15" s="54"/>
      <c r="AES15" s="54"/>
      <c r="AET15" s="54"/>
      <c r="AEU15" s="54"/>
      <c r="AEV15" s="54"/>
      <c r="AEW15" s="54"/>
      <c r="AEX15" s="54"/>
      <c r="AEY15" s="54"/>
      <c r="AEZ15" s="54"/>
      <c r="AFA15" s="54"/>
      <c r="AFB15" s="54"/>
      <c r="AFC15" s="54"/>
      <c r="AFD15" s="54"/>
      <c r="AFE15" s="54"/>
      <c r="AFF15" s="54"/>
      <c r="AFG15" s="54"/>
      <c r="AFH15" s="54"/>
      <c r="AFI15" s="54"/>
      <c r="AFJ15" s="54"/>
      <c r="AFK15" s="54"/>
      <c r="AFL15" s="54"/>
      <c r="AFM15" s="54"/>
      <c r="AFN15" s="54"/>
      <c r="AFO15" s="54"/>
      <c r="AFP15" s="54"/>
      <c r="AFQ15" s="54"/>
      <c r="AFR15" s="54"/>
      <c r="AFS15" s="54"/>
      <c r="AFT15" s="54"/>
      <c r="AFU15" s="54"/>
      <c r="AFV15" s="54"/>
      <c r="AFW15" s="54"/>
      <c r="AFX15" s="54"/>
      <c r="AFY15" s="54"/>
      <c r="AFZ15" s="54"/>
      <c r="AGA15" s="54"/>
      <c r="AGB15" s="54"/>
      <c r="AGC15" s="54"/>
      <c r="AGD15" s="54"/>
      <c r="AGE15" s="54"/>
      <c r="AGF15" s="54"/>
      <c r="AGG15" s="54"/>
      <c r="AGH15" s="54"/>
      <c r="AGI15" s="54"/>
      <c r="AGJ15" s="54"/>
      <c r="AGK15" s="54"/>
      <c r="AGL15" s="54"/>
      <c r="AGM15" s="54"/>
      <c r="AGN15" s="54"/>
      <c r="AGO15" s="54"/>
      <c r="AGP15" s="54"/>
      <c r="AGQ15" s="54"/>
      <c r="AGR15" s="54"/>
      <c r="AGS15" s="54"/>
      <c r="AGT15" s="54"/>
      <c r="AGU15" s="54"/>
      <c r="AGV15" s="54"/>
      <c r="AGW15" s="54"/>
      <c r="AGX15" s="54"/>
      <c r="AGY15" s="54"/>
      <c r="AGZ15" s="54"/>
      <c r="AHA15" s="54"/>
      <c r="AHB15" s="54"/>
      <c r="AHC15" s="54"/>
      <c r="AHD15" s="54"/>
      <c r="AHE15" s="54"/>
      <c r="AHF15" s="54"/>
      <c r="AHG15" s="54"/>
      <c r="AHH15" s="54"/>
      <c r="AHI15" s="54"/>
      <c r="AHJ15" s="54"/>
      <c r="AHK15" s="54"/>
      <c r="AHL15" s="54"/>
      <c r="AHM15" s="54"/>
      <c r="AHN15" s="54"/>
      <c r="AHO15" s="54"/>
      <c r="AHP15" s="54"/>
      <c r="AHQ15" s="54"/>
      <c r="AHR15" s="54"/>
      <c r="AHS15" s="54"/>
      <c r="AHT15" s="54"/>
      <c r="AHU15" s="54"/>
      <c r="AHV15" s="54"/>
      <c r="AHW15" s="54"/>
      <c r="AHX15" s="54"/>
      <c r="AHY15" s="54"/>
      <c r="AHZ15" s="54"/>
      <c r="AIA15" s="54"/>
      <c r="AIB15" s="54"/>
      <c r="AIC15" s="54"/>
      <c r="AID15" s="54"/>
      <c r="AIE15" s="54"/>
      <c r="AIF15" s="54"/>
      <c r="AIG15" s="54"/>
      <c r="AIH15" s="54"/>
      <c r="AII15" s="54"/>
      <c r="AIJ15" s="54"/>
      <c r="AIK15" s="54"/>
      <c r="AIL15" s="54"/>
      <c r="AIM15" s="54"/>
      <c r="AIN15" s="54"/>
      <c r="AIO15" s="54"/>
      <c r="AIP15" s="54"/>
      <c r="AIQ15" s="54"/>
      <c r="AIR15" s="54"/>
      <c r="AIS15" s="54"/>
      <c r="AIT15" s="54"/>
      <c r="AIU15" s="54"/>
      <c r="AIV15" s="54"/>
      <c r="AIW15" s="54"/>
      <c r="AIX15" s="54"/>
      <c r="AIY15" s="54"/>
      <c r="AIZ15" s="54"/>
      <c r="AJA15" s="54"/>
      <c r="AJB15" s="54"/>
      <c r="AJC15" s="54"/>
      <c r="AJD15" s="54"/>
      <c r="AJE15" s="54"/>
      <c r="AJF15" s="54"/>
      <c r="AJG15" s="54"/>
      <c r="AJH15" s="54"/>
      <c r="AJI15" s="54"/>
      <c r="AJJ15" s="54"/>
      <c r="AJK15" s="54"/>
      <c r="AJL15" s="54"/>
      <c r="AJM15" s="54"/>
      <c r="AJN15" s="54"/>
      <c r="AJO15" s="54"/>
      <c r="AJP15" s="54"/>
      <c r="AJQ15" s="54"/>
      <c r="AJR15" s="54"/>
      <c r="AJS15" s="54"/>
      <c r="AJT15" s="54"/>
      <c r="AJU15" s="54"/>
      <c r="AJV15" s="54"/>
      <c r="AJW15" s="54"/>
      <c r="AJX15" s="54"/>
      <c r="AJY15" s="54"/>
      <c r="AJZ15" s="54"/>
      <c r="AKA15" s="54"/>
      <c r="AKB15" s="54"/>
      <c r="AKC15" s="54"/>
      <c r="AKD15" s="54"/>
      <c r="AKE15" s="54"/>
      <c r="AKF15" s="54"/>
      <c r="AKG15" s="54"/>
      <c r="AKH15" s="54"/>
      <c r="AKI15" s="54"/>
      <c r="AKJ15" s="54"/>
      <c r="AKK15" s="54"/>
      <c r="AKL15" s="54"/>
      <c r="AKM15" s="54"/>
      <c r="AKN15" s="54"/>
      <c r="AKO15" s="54"/>
      <c r="AKP15" s="54"/>
      <c r="AKQ15" s="54"/>
      <c r="AKR15" s="54"/>
      <c r="AKS15" s="54"/>
      <c r="AKT15" s="54"/>
      <c r="AKU15" s="54"/>
      <c r="AKV15" s="54"/>
      <c r="AKW15" s="54"/>
      <c r="AKX15" s="54"/>
      <c r="AKY15" s="54"/>
      <c r="AKZ15" s="54"/>
      <c r="ALA15" s="54"/>
      <c r="ALB15" s="54"/>
      <c r="ALC15" s="54"/>
      <c r="ALD15" s="54"/>
      <c r="ALE15" s="54"/>
      <c r="ALF15" s="54"/>
      <c r="ALG15" s="54"/>
      <c r="ALH15" s="54"/>
      <c r="ALI15" s="54"/>
      <c r="ALJ15" s="54"/>
      <c r="ALK15" s="54"/>
      <c r="ALL15" s="54"/>
      <c r="ALM15" s="54"/>
      <c r="ALN15" s="54"/>
      <c r="ALO15" s="54"/>
      <c r="ALP15" s="54"/>
      <c r="ALQ15" s="54"/>
      <c r="ALR15" s="54"/>
      <c r="ALS15" s="54"/>
      <c r="ALT15" s="54"/>
      <c r="ALU15" s="54"/>
      <c r="ALV15" s="54"/>
      <c r="ALW15" s="54"/>
      <c r="ALX15" s="54"/>
      <c r="ALY15" s="54"/>
      <c r="ALZ15" s="54"/>
      <c r="AMA15" s="54"/>
      <c r="AMB15" s="54"/>
      <c r="AMC15" s="54"/>
      <c r="AMD15" s="54"/>
      <c r="AME15" s="54"/>
      <c r="AMF15" s="54"/>
      <c r="AMG15" s="54"/>
      <c r="AMH15" s="54"/>
      <c r="AMI15" s="54"/>
      <c r="AMJ15" s="54"/>
    </row>
    <row r="16" spans="1:1024" s="54" customFormat="1" ht="15" customHeight="1" x14ac:dyDescent="0.25">
      <c r="A16" s="65" t="s">
        <v>297</v>
      </c>
      <c r="B16" s="65" t="s">
        <v>245</v>
      </c>
      <c r="C16" s="65" t="s">
        <v>35</v>
      </c>
      <c r="D16" s="66"/>
      <c r="E16" s="66">
        <v>4</v>
      </c>
      <c r="F16" s="66">
        <v>87</v>
      </c>
      <c r="G16" s="66">
        <f t="shared" si="0"/>
        <v>269</v>
      </c>
      <c r="H16" s="66">
        <v>96</v>
      </c>
      <c r="I16" s="68">
        <f t="shared" si="1"/>
        <v>2.8020833333333335</v>
      </c>
      <c r="J16" s="55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  <c r="IW16" s="58"/>
      <c r="IX16" s="58"/>
      <c r="IY16" s="58"/>
      <c r="IZ16" s="58"/>
      <c r="JA16" s="58"/>
      <c r="JB16" s="58"/>
      <c r="JC16" s="58"/>
      <c r="JD16" s="58"/>
      <c r="JE16" s="58"/>
      <c r="JF16" s="58"/>
      <c r="JG16" s="58"/>
      <c r="JH16" s="58"/>
      <c r="JI16" s="58"/>
      <c r="JJ16" s="58"/>
      <c r="JK16" s="58"/>
      <c r="JL16" s="58"/>
      <c r="JM16" s="58"/>
      <c r="JN16" s="58"/>
      <c r="JO16" s="58"/>
      <c r="JP16" s="58"/>
      <c r="JQ16" s="58"/>
      <c r="JR16" s="58"/>
      <c r="JS16" s="58"/>
      <c r="JT16" s="58"/>
      <c r="JU16" s="58"/>
      <c r="JV16" s="58"/>
      <c r="JW16" s="58"/>
      <c r="JX16" s="58"/>
      <c r="JY16" s="58"/>
      <c r="JZ16" s="58"/>
      <c r="KA16" s="58"/>
      <c r="KB16" s="58"/>
      <c r="KC16" s="58"/>
      <c r="KD16" s="58"/>
      <c r="KE16" s="58"/>
      <c r="KF16" s="58"/>
      <c r="KG16" s="58"/>
      <c r="KH16" s="58"/>
      <c r="KI16" s="58"/>
      <c r="KJ16" s="58"/>
      <c r="KK16" s="58"/>
      <c r="KL16" s="58"/>
      <c r="KM16" s="58"/>
      <c r="KN16" s="58"/>
      <c r="KO16" s="58"/>
      <c r="KP16" s="58"/>
      <c r="KQ16" s="58"/>
      <c r="KR16" s="58"/>
      <c r="KS16" s="58"/>
      <c r="KT16" s="58"/>
      <c r="KU16" s="58"/>
      <c r="KV16" s="58"/>
      <c r="KW16" s="58"/>
      <c r="KX16" s="58"/>
      <c r="KY16" s="58"/>
      <c r="KZ16" s="58"/>
      <c r="LA16" s="58"/>
      <c r="LB16" s="58"/>
      <c r="LC16" s="58"/>
      <c r="LD16" s="58"/>
      <c r="LE16" s="58"/>
      <c r="LF16" s="58"/>
      <c r="LG16" s="58"/>
      <c r="LH16" s="58"/>
      <c r="LI16" s="58"/>
      <c r="LJ16" s="58"/>
      <c r="LK16" s="58"/>
      <c r="LL16" s="58"/>
      <c r="LM16" s="58"/>
      <c r="LN16" s="58"/>
      <c r="LO16" s="58"/>
      <c r="LP16" s="58"/>
      <c r="LQ16" s="58"/>
      <c r="LR16" s="58"/>
      <c r="LS16" s="58"/>
      <c r="LT16" s="58"/>
      <c r="LU16" s="58"/>
      <c r="LV16" s="58"/>
      <c r="LW16" s="58"/>
      <c r="LX16" s="58"/>
      <c r="LY16" s="58"/>
      <c r="LZ16" s="58"/>
      <c r="MA16" s="58"/>
      <c r="MB16" s="58"/>
      <c r="MC16" s="58"/>
      <c r="MD16" s="58"/>
      <c r="ME16" s="58"/>
      <c r="MF16" s="58"/>
      <c r="MG16" s="58"/>
      <c r="MH16" s="58"/>
      <c r="MI16" s="58"/>
      <c r="MJ16" s="58"/>
      <c r="MK16" s="58"/>
      <c r="ML16" s="58"/>
      <c r="MM16" s="58"/>
      <c r="MN16" s="58"/>
      <c r="MO16" s="58"/>
      <c r="MP16" s="58"/>
      <c r="MQ16" s="58"/>
      <c r="MR16" s="58"/>
      <c r="MS16" s="58"/>
      <c r="MT16" s="58"/>
      <c r="MU16" s="58"/>
      <c r="MV16" s="58"/>
      <c r="MW16" s="58"/>
      <c r="MX16" s="58"/>
      <c r="MY16" s="58"/>
      <c r="MZ16" s="58"/>
      <c r="NA16" s="58"/>
      <c r="NB16" s="58"/>
      <c r="NC16" s="58"/>
      <c r="ND16" s="58"/>
      <c r="NE16" s="58"/>
      <c r="NF16" s="58"/>
      <c r="NG16" s="58"/>
      <c r="NH16" s="58"/>
      <c r="NI16" s="58"/>
      <c r="NJ16" s="58"/>
      <c r="NK16" s="58"/>
      <c r="NL16" s="58"/>
      <c r="NM16" s="58"/>
      <c r="NN16" s="58"/>
      <c r="NO16" s="58"/>
      <c r="NP16" s="58"/>
      <c r="NQ16" s="58"/>
      <c r="NR16" s="58"/>
      <c r="NS16" s="58"/>
      <c r="NT16" s="58"/>
      <c r="NU16" s="58"/>
      <c r="NV16" s="58"/>
      <c r="NW16" s="58"/>
      <c r="NX16" s="58"/>
      <c r="NY16" s="58"/>
      <c r="NZ16" s="58"/>
      <c r="OA16" s="58"/>
      <c r="OB16" s="58"/>
      <c r="OC16" s="58"/>
      <c r="OD16" s="58"/>
      <c r="OE16" s="58"/>
      <c r="OF16" s="58"/>
      <c r="OG16" s="58"/>
      <c r="OH16" s="58"/>
      <c r="OI16" s="58"/>
      <c r="OJ16" s="58"/>
      <c r="OK16" s="58"/>
      <c r="OL16" s="58"/>
      <c r="OM16" s="58"/>
      <c r="ON16" s="58"/>
      <c r="OO16" s="58"/>
      <c r="OP16" s="58"/>
      <c r="OQ16" s="58"/>
      <c r="OR16" s="58"/>
      <c r="OS16" s="58"/>
      <c r="OT16" s="58"/>
      <c r="OU16" s="58"/>
      <c r="OV16" s="58"/>
      <c r="OW16" s="58"/>
      <c r="OX16" s="58"/>
      <c r="OY16" s="58"/>
      <c r="OZ16" s="58"/>
      <c r="PA16" s="58"/>
      <c r="PB16" s="58"/>
      <c r="PC16" s="58"/>
      <c r="PD16" s="58"/>
      <c r="PE16" s="58"/>
      <c r="PF16" s="58"/>
      <c r="PG16" s="58"/>
      <c r="PH16" s="58"/>
      <c r="PI16" s="58"/>
      <c r="PJ16" s="58"/>
      <c r="PK16" s="58"/>
      <c r="PL16" s="58"/>
      <c r="PM16" s="58"/>
      <c r="PN16" s="58"/>
      <c r="PO16" s="58"/>
      <c r="PP16" s="58"/>
      <c r="PQ16" s="58"/>
      <c r="PR16" s="58"/>
      <c r="PS16" s="58"/>
      <c r="PT16" s="58"/>
      <c r="PU16" s="58"/>
      <c r="PV16" s="58"/>
      <c r="PW16" s="58"/>
      <c r="PX16" s="58"/>
      <c r="PY16" s="58"/>
      <c r="PZ16" s="58"/>
      <c r="QA16" s="58"/>
      <c r="QB16" s="58"/>
      <c r="QC16" s="58"/>
      <c r="QD16" s="58"/>
      <c r="QE16" s="58"/>
      <c r="QF16" s="58"/>
      <c r="QG16" s="58"/>
      <c r="QH16" s="58"/>
      <c r="QI16" s="58"/>
      <c r="QJ16" s="58"/>
      <c r="QK16" s="58"/>
      <c r="QL16" s="58"/>
      <c r="QM16" s="58"/>
      <c r="QN16" s="58"/>
      <c r="QO16" s="58"/>
      <c r="QP16" s="58"/>
      <c r="QQ16" s="58"/>
      <c r="QR16" s="58"/>
      <c r="QS16" s="58"/>
      <c r="QT16" s="58"/>
      <c r="QU16" s="58"/>
      <c r="QV16" s="58"/>
      <c r="QW16" s="58"/>
      <c r="QX16" s="58"/>
      <c r="QY16" s="58"/>
      <c r="QZ16" s="58"/>
      <c r="RA16" s="58"/>
      <c r="RB16" s="58"/>
      <c r="RC16" s="58"/>
      <c r="RD16" s="58"/>
      <c r="RE16" s="58"/>
      <c r="RF16" s="58"/>
      <c r="RG16" s="58"/>
      <c r="RH16" s="58"/>
      <c r="RI16" s="58"/>
      <c r="RJ16" s="58"/>
      <c r="RK16" s="58"/>
      <c r="RL16" s="58"/>
      <c r="RM16" s="58"/>
      <c r="RN16" s="58"/>
      <c r="RO16" s="58"/>
      <c r="RP16" s="58"/>
      <c r="RQ16" s="58"/>
      <c r="RR16" s="58"/>
      <c r="RS16" s="58"/>
      <c r="RT16" s="58"/>
      <c r="RU16" s="58"/>
      <c r="RV16" s="58"/>
      <c r="RW16" s="58"/>
      <c r="RX16" s="58"/>
      <c r="RY16" s="58"/>
      <c r="RZ16" s="58"/>
      <c r="SA16" s="58"/>
      <c r="SB16" s="58"/>
      <c r="SC16" s="58"/>
      <c r="SD16" s="58"/>
      <c r="SE16" s="58"/>
      <c r="SF16" s="58"/>
      <c r="SG16" s="58"/>
      <c r="SH16" s="58"/>
      <c r="SI16" s="58"/>
      <c r="SJ16" s="58"/>
      <c r="SK16" s="58"/>
      <c r="SL16" s="58"/>
      <c r="SM16" s="58"/>
      <c r="SN16" s="58"/>
      <c r="SO16" s="58"/>
      <c r="SP16" s="58"/>
      <c r="SQ16" s="58"/>
      <c r="SR16" s="58"/>
      <c r="SS16" s="58"/>
      <c r="ST16" s="58"/>
      <c r="SU16" s="58"/>
      <c r="SV16" s="58"/>
      <c r="SW16" s="58"/>
      <c r="SX16" s="58"/>
      <c r="SY16" s="58"/>
      <c r="SZ16" s="58"/>
      <c r="TA16" s="58"/>
      <c r="TB16" s="58"/>
      <c r="TC16" s="58"/>
      <c r="TD16" s="58"/>
      <c r="TE16" s="58"/>
      <c r="TF16" s="58"/>
      <c r="TG16" s="58"/>
      <c r="TH16" s="58"/>
      <c r="TI16" s="58"/>
      <c r="TJ16" s="58"/>
      <c r="TK16" s="58"/>
      <c r="TL16" s="58"/>
      <c r="TM16" s="58"/>
      <c r="TN16" s="58"/>
      <c r="TO16" s="58"/>
      <c r="TP16" s="58"/>
      <c r="TQ16" s="58"/>
      <c r="TR16" s="58"/>
      <c r="TS16" s="58"/>
      <c r="TT16" s="58"/>
      <c r="TU16" s="58"/>
      <c r="TV16" s="58"/>
      <c r="TW16" s="58"/>
      <c r="TX16" s="58"/>
      <c r="TY16" s="58"/>
      <c r="TZ16" s="58"/>
      <c r="UA16" s="58"/>
      <c r="UB16" s="58"/>
      <c r="UC16" s="58"/>
      <c r="UD16" s="58"/>
      <c r="UE16" s="58"/>
      <c r="UF16" s="58"/>
      <c r="UG16" s="58"/>
      <c r="UH16" s="58"/>
      <c r="UI16" s="58"/>
      <c r="UJ16" s="58"/>
      <c r="UK16" s="58"/>
      <c r="UL16" s="58"/>
      <c r="UM16" s="58"/>
      <c r="UN16" s="58"/>
      <c r="UO16" s="58"/>
      <c r="UP16" s="58"/>
      <c r="UQ16" s="58"/>
      <c r="UR16" s="58"/>
      <c r="US16" s="58"/>
      <c r="UT16" s="58"/>
      <c r="UU16" s="58"/>
      <c r="UV16" s="58"/>
      <c r="UW16" s="58"/>
      <c r="UX16" s="58"/>
      <c r="UY16" s="58"/>
      <c r="UZ16" s="58"/>
      <c r="VA16" s="58"/>
      <c r="VB16" s="58"/>
      <c r="VC16" s="58"/>
      <c r="VD16" s="58"/>
      <c r="VE16" s="58"/>
      <c r="VF16" s="58"/>
      <c r="VG16" s="58"/>
      <c r="VH16" s="58"/>
      <c r="VI16" s="58"/>
      <c r="VJ16" s="58"/>
      <c r="VK16" s="58"/>
      <c r="VL16" s="58"/>
      <c r="VM16" s="58"/>
      <c r="VN16" s="58"/>
      <c r="VO16" s="58"/>
      <c r="VP16" s="58"/>
      <c r="VQ16" s="58"/>
      <c r="VR16" s="58"/>
      <c r="VS16" s="58"/>
      <c r="VT16" s="58"/>
      <c r="VU16" s="58"/>
      <c r="VV16" s="58"/>
      <c r="VW16" s="58"/>
      <c r="VX16" s="58"/>
      <c r="VY16" s="58"/>
      <c r="VZ16" s="58"/>
      <c r="WA16" s="58"/>
      <c r="WB16" s="58"/>
      <c r="WC16" s="58"/>
      <c r="WD16" s="58"/>
      <c r="WE16" s="58"/>
      <c r="WF16" s="58"/>
      <c r="WG16" s="58"/>
      <c r="WH16" s="58"/>
      <c r="WI16" s="58"/>
      <c r="WJ16" s="58"/>
      <c r="WK16" s="58"/>
      <c r="WL16" s="58"/>
      <c r="WM16" s="58"/>
      <c r="WN16" s="58"/>
      <c r="WO16" s="58"/>
      <c r="WP16" s="58"/>
      <c r="WQ16" s="58"/>
      <c r="WR16" s="58"/>
      <c r="WS16" s="58"/>
      <c r="WT16" s="58"/>
      <c r="WU16" s="58"/>
      <c r="WV16" s="58"/>
      <c r="WW16" s="58"/>
      <c r="WX16" s="58"/>
      <c r="WY16" s="58"/>
      <c r="WZ16" s="58"/>
      <c r="XA16" s="58"/>
      <c r="XB16" s="58"/>
      <c r="XC16" s="58"/>
      <c r="XD16" s="58"/>
      <c r="XE16" s="58"/>
      <c r="XF16" s="58"/>
      <c r="XG16" s="58"/>
      <c r="XH16" s="58"/>
      <c r="XI16" s="58"/>
      <c r="XJ16" s="58"/>
      <c r="XK16" s="58"/>
      <c r="XL16" s="58"/>
      <c r="XM16" s="58"/>
      <c r="XN16" s="58"/>
      <c r="XO16" s="58"/>
      <c r="XP16" s="58"/>
      <c r="XQ16" s="58"/>
      <c r="XR16" s="58"/>
      <c r="XS16" s="58"/>
      <c r="XT16" s="58"/>
      <c r="XU16" s="58"/>
      <c r="XV16" s="58"/>
      <c r="XW16" s="58"/>
      <c r="XX16" s="58"/>
      <c r="XY16" s="58"/>
      <c r="XZ16" s="58"/>
      <c r="YA16" s="58"/>
      <c r="YB16" s="58"/>
      <c r="YC16" s="58"/>
      <c r="YD16" s="58"/>
      <c r="YE16" s="58"/>
      <c r="YF16" s="58"/>
      <c r="YG16" s="58"/>
      <c r="YH16" s="58"/>
      <c r="YI16" s="58"/>
      <c r="YJ16" s="58"/>
      <c r="YK16" s="58"/>
      <c r="YL16" s="58"/>
      <c r="YM16" s="58"/>
      <c r="YN16" s="58"/>
      <c r="YO16" s="58"/>
      <c r="YP16" s="58"/>
      <c r="YQ16" s="58"/>
      <c r="YR16" s="58"/>
      <c r="YS16" s="58"/>
      <c r="YT16" s="58"/>
      <c r="YU16" s="58"/>
      <c r="YV16" s="58"/>
      <c r="YW16" s="58"/>
      <c r="YX16" s="58"/>
      <c r="YY16" s="58"/>
      <c r="YZ16" s="58"/>
      <c r="ZA16" s="58"/>
      <c r="ZB16" s="58"/>
      <c r="ZC16" s="58"/>
      <c r="ZD16" s="58"/>
      <c r="ZE16" s="58"/>
      <c r="ZF16" s="58"/>
      <c r="ZG16" s="58"/>
      <c r="ZH16" s="58"/>
      <c r="ZI16" s="58"/>
      <c r="ZJ16" s="58"/>
      <c r="ZK16" s="58"/>
      <c r="ZL16" s="58"/>
      <c r="ZM16" s="58"/>
      <c r="ZN16" s="58"/>
      <c r="ZO16" s="58"/>
      <c r="ZP16" s="58"/>
      <c r="ZQ16" s="58"/>
      <c r="ZR16" s="58"/>
      <c r="ZS16" s="58"/>
      <c r="ZT16" s="58"/>
      <c r="ZU16" s="58"/>
      <c r="ZV16" s="58"/>
      <c r="ZW16" s="58"/>
      <c r="ZX16" s="58"/>
      <c r="ZY16" s="58"/>
      <c r="ZZ16" s="58"/>
      <c r="AAA16" s="58"/>
      <c r="AAB16" s="58"/>
      <c r="AAC16" s="58"/>
      <c r="AAD16" s="58"/>
      <c r="AAE16" s="58"/>
      <c r="AAF16" s="58"/>
      <c r="AAG16" s="58"/>
      <c r="AAH16" s="58"/>
      <c r="AAI16" s="58"/>
      <c r="AAJ16" s="58"/>
      <c r="AAK16" s="58"/>
      <c r="AAL16" s="58"/>
      <c r="AAM16" s="58"/>
      <c r="AAN16" s="58"/>
      <c r="AAO16" s="58"/>
      <c r="AAP16" s="58"/>
      <c r="AAQ16" s="58"/>
      <c r="AAR16" s="58"/>
      <c r="AAS16" s="58"/>
      <c r="AAT16" s="58"/>
      <c r="AAU16" s="58"/>
      <c r="AAV16" s="58"/>
      <c r="AAW16" s="58"/>
      <c r="AAX16" s="58"/>
      <c r="AAY16" s="58"/>
      <c r="AAZ16" s="58"/>
      <c r="ABA16" s="58"/>
      <c r="ABB16" s="58"/>
      <c r="ABC16" s="58"/>
      <c r="ABD16" s="58"/>
      <c r="ABE16" s="58"/>
      <c r="ABF16" s="58"/>
      <c r="ABG16" s="58"/>
      <c r="ABH16" s="58"/>
      <c r="ABI16" s="58"/>
      <c r="ABJ16" s="58"/>
      <c r="ABK16" s="58"/>
      <c r="ABL16" s="58"/>
      <c r="ABM16" s="58"/>
      <c r="ABN16" s="58"/>
      <c r="ABO16" s="58"/>
      <c r="ABP16" s="58"/>
      <c r="ABQ16" s="58"/>
      <c r="ABR16" s="58"/>
      <c r="ABS16" s="58"/>
      <c r="ABT16" s="58"/>
      <c r="ABU16" s="58"/>
      <c r="ABV16" s="58"/>
      <c r="ABW16" s="58"/>
      <c r="ABX16" s="58"/>
      <c r="ABY16" s="58"/>
      <c r="ABZ16" s="58"/>
      <c r="ACA16" s="58"/>
      <c r="ACB16" s="58"/>
      <c r="ACC16" s="58"/>
      <c r="ACD16" s="58"/>
      <c r="ACE16" s="58"/>
      <c r="ACF16" s="58"/>
      <c r="ACG16" s="58"/>
      <c r="ACH16" s="58"/>
      <c r="ACI16" s="58"/>
      <c r="ACJ16" s="58"/>
      <c r="ACK16" s="58"/>
      <c r="ACL16" s="58"/>
      <c r="ACM16" s="58"/>
      <c r="ACN16" s="58"/>
      <c r="ACO16" s="58"/>
      <c r="ACP16" s="58"/>
      <c r="ACQ16" s="58"/>
      <c r="ACR16" s="58"/>
      <c r="ACS16" s="58"/>
      <c r="ACT16" s="58"/>
      <c r="ACU16" s="58"/>
      <c r="ACV16" s="58"/>
      <c r="ACW16" s="58"/>
      <c r="ACX16" s="58"/>
      <c r="ACY16" s="58"/>
      <c r="ACZ16" s="58"/>
      <c r="ADA16" s="58"/>
      <c r="ADB16" s="58"/>
      <c r="ADC16" s="58"/>
      <c r="ADD16" s="58"/>
      <c r="ADE16" s="58"/>
      <c r="ADF16" s="58"/>
      <c r="ADG16" s="58"/>
      <c r="ADH16" s="58"/>
      <c r="ADI16" s="58"/>
      <c r="ADJ16" s="58"/>
      <c r="ADK16" s="58"/>
      <c r="ADL16" s="58"/>
      <c r="ADM16" s="58"/>
      <c r="ADN16" s="58"/>
      <c r="ADO16" s="58"/>
      <c r="ADP16" s="58"/>
      <c r="ADQ16" s="58"/>
      <c r="ADR16" s="58"/>
      <c r="ADS16" s="58"/>
      <c r="ADT16" s="58"/>
      <c r="ADU16" s="58"/>
      <c r="ADV16" s="58"/>
      <c r="ADW16" s="58"/>
      <c r="ADX16" s="58"/>
      <c r="ADY16" s="58"/>
      <c r="ADZ16" s="58"/>
      <c r="AEA16" s="58"/>
      <c r="AEB16" s="58"/>
      <c r="AEC16" s="58"/>
      <c r="AED16" s="58"/>
      <c r="AEE16" s="58"/>
      <c r="AEF16" s="58"/>
      <c r="AEG16" s="58"/>
      <c r="AEH16" s="58"/>
      <c r="AEI16" s="58"/>
      <c r="AEJ16" s="58"/>
      <c r="AEK16" s="58"/>
      <c r="AEL16" s="58"/>
      <c r="AEM16" s="58"/>
      <c r="AEN16" s="58"/>
      <c r="AEO16" s="58"/>
      <c r="AEP16" s="58"/>
      <c r="AEQ16" s="58"/>
      <c r="AER16" s="58"/>
      <c r="AES16" s="58"/>
      <c r="AET16" s="58"/>
      <c r="AEU16" s="58"/>
      <c r="AEV16" s="58"/>
      <c r="AEW16" s="58"/>
      <c r="AEX16" s="58"/>
      <c r="AEY16" s="58"/>
      <c r="AEZ16" s="58"/>
      <c r="AFA16" s="58"/>
      <c r="AFB16" s="58"/>
      <c r="AFC16" s="58"/>
      <c r="AFD16" s="58"/>
      <c r="AFE16" s="58"/>
      <c r="AFF16" s="58"/>
      <c r="AFG16" s="58"/>
      <c r="AFH16" s="58"/>
      <c r="AFI16" s="58"/>
      <c r="AFJ16" s="58"/>
      <c r="AFK16" s="58"/>
      <c r="AFL16" s="58"/>
      <c r="AFM16" s="58"/>
      <c r="AFN16" s="58"/>
      <c r="AFO16" s="58"/>
      <c r="AFP16" s="58"/>
      <c r="AFQ16" s="58"/>
      <c r="AFR16" s="58"/>
      <c r="AFS16" s="58"/>
      <c r="AFT16" s="58"/>
      <c r="AFU16" s="58"/>
      <c r="AFV16" s="58"/>
      <c r="AFW16" s="58"/>
      <c r="AFX16" s="58"/>
      <c r="AFY16" s="58"/>
      <c r="AFZ16" s="58"/>
      <c r="AGA16" s="58"/>
      <c r="AGB16" s="58"/>
      <c r="AGC16" s="58"/>
      <c r="AGD16" s="58"/>
      <c r="AGE16" s="58"/>
      <c r="AGF16" s="58"/>
      <c r="AGG16" s="58"/>
      <c r="AGH16" s="58"/>
      <c r="AGI16" s="58"/>
      <c r="AGJ16" s="58"/>
      <c r="AGK16" s="58"/>
      <c r="AGL16" s="58"/>
      <c r="AGM16" s="58"/>
      <c r="AGN16" s="58"/>
      <c r="AGO16" s="58"/>
      <c r="AGP16" s="58"/>
      <c r="AGQ16" s="58"/>
      <c r="AGR16" s="58"/>
      <c r="AGS16" s="58"/>
      <c r="AGT16" s="58"/>
      <c r="AGU16" s="58"/>
      <c r="AGV16" s="58"/>
      <c r="AGW16" s="58"/>
      <c r="AGX16" s="58"/>
      <c r="AGY16" s="58"/>
      <c r="AGZ16" s="58"/>
      <c r="AHA16" s="58"/>
      <c r="AHB16" s="58"/>
      <c r="AHC16" s="58"/>
      <c r="AHD16" s="58"/>
      <c r="AHE16" s="58"/>
      <c r="AHF16" s="58"/>
      <c r="AHG16" s="58"/>
      <c r="AHH16" s="58"/>
      <c r="AHI16" s="58"/>
      <c r="AHJ16" s="58"/>
      <c r="AHK16" s="58"/>
      <c r="AHL16" s="58"/>
      <c r="AHM16" s="58"/>
      <c r="AHN16" s="58"/>
      <c r="AHO16" s="58"/>
      <c r="AHP16" s="58"/>
      <c r="AHQ16" s="58"/>
      <c r="AHR16" s="58"/>
      <c r="AHS16" s="58"/>
      <c r="AHT16" s="58"/>
      <c r="AHU16" s="58"/>
      <c r="AHV16" s="58"/>
      <c r="AHW16" s="58"/>
      <c r="AHX16" s="58"/>
      <c r="AHY16" s="58"/>
      <c r="AHZ16" s="58"/>
      <c r="AIA16" s="58"/>
      <c r="AIB16" s="58"/>
      <c r="AIC16" s="58"/>
      <c r="AID16" s="58"/>
      <c r="AIE16" s="58"/>
      <c r="AIF16" s="58"/>
      <c r="AIG16" s="58"/>
      <c r="AIH16" s="58"/>
      <c r="AII16" s="58"/>
      <c r="AIJ16" s="58"/>
      <c r="AIK16" s="58"/>
      <c r="AIL16" s="58"/>
      <c r="AIM16" s="58"/>
      <c r="AIN16" s="58"/>
      <c r="AIO16" s="58"/>
      <c r="AIP16" s="58"/>
      <c r="AIQ16" s="58"/>
      <c r="AIR16" s="58"/>
      <c r="AIS16" s="58"/>
      <c r="AIT16" s="58"/>
      <c r="AIU16" s="58"/>
      <c r="AIV16" s="58"/>
      <c r="AIW16" s="58"/>
      <c r="AIX16" s="58"/>
      <c r="AIY16" s="58"/>
      <c r="AIZ16" s="58"/>
      <c r="AJA16" s="58"/>
      <c r="AJB16" s="58"/>
      <c r="AJC16" s="58"/>
      <c r="AJD16" s="58"/>
      <c r="AJE16" s="58"/>
      <c r="AJF16" s="58"/>
      <c r="AJG16" s="58"/>
      <c r="AJH16" s="58"/>
      <c r="AJI16" s="58"/>
      <c r="AJJ16" s="58"/>
      <c r="AJK16" s="58"/>
      <c r="AJL16" s="58"/>
      <c r="AJM16" s="58"/>
      <c r="AJN16" s="58"/>
      <c r="AJO16" s="58"/>
      <c r="AJP16" s="58"/>
      <c r="AJQ16" s="58"/>
      <c r="AJR16" s="58"/>
      <c r="AJS16" s="58"/>
      <c r="AJT16" s="58"/>
      <c r="AJU16" s="58"/>
      <c r="AJV16" s="58"/>
      <c r="AJW16" s="58"/>
      <c r="AJX16" s="58"/>
      <c r="AJY16" s="58"/>
      <c r="AJZ16" s="58"/>
      <c r="AKA16" s="58"/>
      <c r="AKB16" s="58"/>
      <c r="AKC16" s="58"/>
      <c r="AKD16" s="58"/>
      <c r="AKE16" s="58"/>
      <c r="AKF16" s="58"/>
      <c r="AKG16" s="58"/>
      <c r="AKH16" s="58"/>
      <c r="AKI16" s="58"/>
      <c r="AKJ16" s="58"/>
      <c r="AKK16" s="58"/>
      <c r="AKL16" s="58"/>
      <c r="AKM16" s="58"/>
      <c r="AKN16" s="58"/>
      <c r="AKO16" s="58"/>
      <c r="AKP16" s="58"/>
      <c r="AKQ16" s="58"/>
      <c r="AKR16" s="58"/>
      <c r="AKS16" s="58"/>
      <c r="AKT16" s="58"/>
      <c r="AKU16" s="58"/>
      <c r="AKV16" s="58"/>
      <c r="AKW16" s="58"/>
      <c r="AKX16" s="58"/>
      <c r="AKY16" s="58"/>
      <c r="AKZ16" s="58"/>
      <c r="ALA16" s="58"/>
      <c r="ALB16" s="58"/>
      <c r="ALC16" s="58"/>
      <c r="ALD16" s="58"/>
      <c r="ALE16" s="58"/>
      <c r="ALF16" s="58"/>
      <c r="ALG16" s="58"/>
      <c r="ALH16" s="58"/>
      <c r="ALI16" s="58"/>
      <c r="ALJ16" s="58"/>
      <c r="ALK16" s="58"/>
      <c r="ALL16" s="58"/>
      <c r="ALM16" s="58"/>
      <c r="ALN16" s="58"/>
      <c r="ALO16" s="58"/>
      <c r="ALP16" s="58"/>
      <c r="ALQ16" s="58"/>
      <c r="ALR16" s="58"/>
      <c r="ALS16" s="58"/>
      <c r="ALT16" s="58"/>
      <c r="ALU16" s="58"/>
      <c r="ALV16" s="58"/>
      <c r="ALW16" s="58"/>
      <c r="ALX16" s="58"/>
      <c r="ALY16" s="58"/>
      <c r="ALZ16" s="58"/>
      <c r="AMA16" s="58"/>
      <c r="AMB16" s="58"/>
      <c r="AMC16" s="58"/>
      <c r="AMD16" s="58"/>
      <c r="AME16" s="58"/>
      <c r="AMF16" s="58"/>
      <c r="AMG16" s="58"/>
      <c r="AMH16" s="58"/>
      <c r="AMI16" s="58"/>
      <c r="AMJ16" s="58"/>
    </row>
    <row r="17" spans="1:10" s="55" customFormat="1" ht="15" customHeight="1" x14ac:dyDescent="0.25">
      <c r="A17" s="65" t="s">
        <v>298</v>
      </c>
      <c r="B17" s="66" t="s">
        <v>52</v>
      </c>
      <c r="C17" s="67" t="s">
        <v>50</v>
      </c>
      <c r="D17" s="66">
        <v>9</v>
      </c>
      <c r="E17" s="66">
        <v>12</v>
      </c>
      <c r="F17" s="66">
        <v>158</v>
      </c>
      <c r="G17" s="66">
        <f t="shared" si="0"/>
        <v>507</v>
      </c>
      <c r="H17" s="66">
        <v>181</v>
      </c>
      <c r="I17" s="68">
        <f t="shared" si="1"/>
        <v>2.8011049723756907</v>
      </c>
    </row>
    <row r="18" spans="1:10" s="54" customFormat="1" ht="15" customHeight="1" x14ac:dyDescent="0.25">
      <c r="A18" s="65" t="s">
        <v>299</v>
      </c>
      <c r="B18" s="66" t="s">
        <v>51</v>
      </c>
      <c r="C18" s="67" t="s">
        <v>26</v>
      </c>
      <c r="D18" s="66">
        <v>3</v>
      </c>
      <c r="E18" s="66">
        <v>3</v>
      </c>
      <c r="F18" s="66">
        <v>93</v>
      </c>
      <c r="G18" s="66">
        <f t="shared" si="0"/>
        <v>288</v>
      </c>
      <c r="H18" s="66">
        <v>103</v>
      </c>
      <c r="I18" s="68">
        <f t="shared" si="1"/>
        <v>2.796116504854369</v>
      </c>
    </row>
    <row r="19" spans="1:10" s="54" customFormat="1" ht="15" customHeight="1" x14ac:dyDescent="0.25">
      <c r="A19" s="65" t="s">
        <v>300</v>
      </c>
      <c r="B19" s="66" t="s">
        <v>267</v>
      </c>
      <c r="C19" s="67" t="s">
        <v>26</v>
      </c>
      <c r="D19" s="66">
        <v>2</v>
      </c>
      <c r="E19" s="66">
        <v>10</v>
      </c>
      <c r="F19" s="66">
        <v>119</v>
      </c>
      <c r="G19" s="66">
        <f t="shared" si="0"/>
        <v>379</v>
      </c>
      <c r="H19" s="66">
        <v>137</v>
      </c>
      <c r="I19" s="68">
        <f t="shared" si="1"/>
        <v>2.7664233576642334</v>
      </c>
      <c r="J19" s="55"/>
    </row>
    <row r="20" spans="1:10" s="54" customFormat="1" ht="15" customHeight="1" x14ac:dyDescent="0.25">
      <c r="A20" s="65" t="s">
        <v>301</v>
      </c>
      <c r="B20" s="66" t="s">
        <v>46</v>
      </c>
      <c r="C20" s="67" t="s">
        <v>47</v>
      </c>
      <c r="D20" s="66">
        <v>23</v>
      </c>
      <c r="E20" s="66">
        <v>48</v>
      </c>
      <c r="F20" s="66">
        <v>330</v>
      </c>
      <c r="G20" s="66">
        <f t="shared" si="0"/>
        <v>1109</v>
      </c>
      <c r="H20" s="66">
        <v>402</v>
      </c>
      <c r="I20" s="68">
        <f t="shared" si="1"/>
        <v>2.7587064676616917</v>
      </c>
      <c r="J20" s="55"/>
    </row>
    <row r="21" spans="1:10" s="54" customFormat="1" ht="15" customHeight="1" x14ac:dyDescent="0.25">
      <c r="A21" s="65" t="s">
        <v>302</v>
      </c>
      <c r="B21" s="66" t="s">
        <v>214</v>
      </c>
      <c r="C21" s="67" t="s">
        <v>25</v>
      </c>
      <c r="D21" s="66">
        <v>26</v>
      </c>
      <c r="E21" s="66">
        <v>61</v>
      </c>
      <c r="F21" s="66">
        <v>420</v>
      </c>
      <c r="G21" s="66">
        <f t="shared" si="0"/>
        <v>1408</v>
      </c>
      <c r="H21" s="66">
        <v>511</v>
      </c>
      <c r="I21" s="68">
        <f t="shared" si="1"/>
        <v>2.755381604696673</v>
      </c>
      <c r="J21" s="55"/>
    </row>
    <row r="22" spans="1:10" s="55" customFormat="1" ht="15" customHeight="1" x14ac:dyDescent="0.25">
      <c r="A22" s="65" t="s">
        <v>303</v>
      </c>
      <c r="B22" s="66" t="s">
        <v>472</v>
      </c>
      <c r="C22" s="66" t="s">
        <v>26</v>
      </c>
      <c r="D22" s="66">
        <v>5</v>
      </c>
      <c r="E22" s="66">
        <v>18</v>
      </c>
      <c r="F22" s="66">
        <v>158</v>
      </c>
      <c r="G22" s="66">
        <f t="shared" si="0"/>
        <v>515</v>
      </c>
      <c r="H22" s="66">
        <v>187</v>
      </c>
      <c r="I22" s="68">
        <f t="shared" si="1"/>
        <v>2.7540106951871657</v>
      </c>
    </row>
    <row r="23" spans="1:10" ht="15" customHeight="1" x14ac:dyDescent="0.25">
      <c r="A23" s="65" t="s">
        <v>304</v>
      </c>
      <c r="B23" s="66" t="s">
        <v>221</v>
      </c>
      <c r="C23" s="67" t="s">
        <v>35</v>
      </c>
      <c r="D23" s="66">
        <v>3</v>
      </c>
      <c r="E23" s="66">
        <v>6</v>
      </c>
      <c r="F23" s="66">
        <v>50</v>
      </c>
      <c r="G23" s="66">
        <f t="shared" si="0"/>
        <v>165</v>
      </c>
      <c r="H23" s="66">
        <v>60</v>
      </c>
      <c r="I23" s="68">
        <f t="shared" si="1"/>
        <v>2.75</v>
      </c>
    </row>
    <row r="24" spans="1:10" s="55" customFormat="1" ht="15" customHeight="1" x14ac:dyDescent="0.25">
      <c r="A24" s="65" t="s">
        <v>305</v>
      </c>
      <c r="B24" s="66" t="s">
        <v>493</v>
      </c>
      <c r="C24" s="66" t="s">
        <v>30</v>
      </c>
      <c r="D24" s="66">
        <v>8</v>
      </c>
      <c r="E24" s="66">
        <v>25</v>
      </c>
      <c r="F24" s="66">
        <v>257</v>
      </c>
      <c r="G24" s="66">
        <f t="shared" si="0"/>
        <v>829</v>
      </c>
      <c r="H24" s="66">
        <v>302</v>
      </c>
      <c r="I24" s="68">
        <f t="shared" si="1"/>
        <v>2.7450331125827816</v>
      </c>
    </row>
    <row r="25" spans="1:10" s="54" customFormat="1" ht="15" customHeight="1" x14ac:dyDescent="0.25">
      <c r="A25" s="65" t="s">
        <v>306</v>
      </c>
      <c r="B25" s="66" t="s">
        <v>62</v>
      </c>
      <c r="C25" s="67" t="s">
        <v>42</v>
      </c>
      <c r="D25" s="66">
        <v>10</v>
      </c>
      <c r="E25" s="66">
        <v>9</v>
      </c>
      <c r="F25" s="66">
        <v>116</v>
      </c>
      <c r="G25" s="66">
        <f t="shared" si="0"/>
        <v>376</v>
      </c>
      <c r="H25" s="66">
        <v>137</v>
      </c>
      <c r="I25" s="68">
        <f t="shared" si="1"/>
        <v>2.7445255474452557</v>
      </c>
      <c r="J25" s="55"/>
    </row>
    <row r="26" spans="1:10" s="54" customFormat="1" ht="15" customHeight="1" x14ac:dyDescent="0.25">
      <c r="A26" s="65" t="s">
        <v>307</v>
      </c>
      <c r="B26" s="66" t="s">
        <v>471</v>
      </c>
      <c r="C26" s="66" t="s">
        <v>26</v>
      </c>
      <c r="D26" s="66">
        <v>12</v>
      </c>
      <c r="E26" s="66">
        <v>42</v>
      </c>
      <c r="F26" s="66">
        <v>193</v>
      </c>
      <c r="G26" s="66">
        <f t="shared" si="0"/>
        <v>675</v>
      </c>
      <c r="H26" s="66">
        <v>247</v>
      </c>
      <c r="I26" s="68">
        <f t="shared" si="1"/>
        <v>2.7327935222672064</v>
      </c>
      <c r="J26" s="55"/>
    </row>
    <row r="27" spans="1:10" s="54" customFormat="1" ht="15" customHeight="1" x14ac:dyDescent="0.25">
      <c r="A27" s="65" t="s">
        <v>278</v>
      </c>
      <c r="B27" s="65" t="s">
        <v>104</v>
      </c>
      <c r="C27" s="65" t="s">
        <v>30</v>
      </c>
      <c r="D27" s="66">
        <v>6</v>
      </c>
      <c r="E27" s="66">
        <v>9</v>
      </c>
      <c r="F27" s="66">
        <v>135</v>
      </c>
      <c r="G27" s="66">
        <f t="shared" si="0"/>
        <v>429</v>
      </c>
      <c r="H27" s="66">
        <v>157</v>
      </c>
      <c r="I27" s="68">
        <f t="shared" si="1"/>
        <v>2.7324840764331211</v>
      </c>
      <c r="J27" s="55"/>
    </row>
    <row r="28" spans="1:10" s="54" customFormat="1" ht="15" customHeight="1" x14ac:dyDescent="0.25">
      <c r="A28" s="65" t="s">
        <v>308</v>
      </c>
      <c r="B28" s="66" t="s">
        <v>24</v>
      </c>
      <c r="C28" s="67" t="s">
        <v>25</v>
      </c>
      <c r="D28" s="66">
        <v>8</v>
      </c>
      <c r="E28" s="66">
        <v>11</v>
      </c>
      <c r="F28" s="66">
        <v>173</v>
      </c>
      <c r="G28" s="66">
        <f t="shared" si="0"/>
        <v>549</v>
      </c>
      <c r="H28" s="66">
        <v>201</v>
      </c>
      <c r="I28" s="68">
        <f t="shared" si="1"/>
        <v>2.7313432835820897</v>
      </c>
      <c r="J28" s="55"/>
    </row>
    <row r="29" spans="1:10" s="54" customFormat="1" ht="15" customHeight="1" x14ac:dyDescent="0.25">
      <c r="A29" s="65" t="s">
        <v>281</v>
      </c>
      <c r="B29" s="66" t="s">
        <v>34</v>
      </c>
      <c r="C29" s="67" t="s">
        <v>35</v>
      </c>
      <c r="D29" s="66">
        <v>12</v>
      </c>
      <c r="E29" s="66">
        <v>13</v>
      </c>
      <c r="F29" s="66">
        <v>112</v>
      </c>
      <c r="G29" s="66">
        <f t="shared" si="0"/>
        <v>374</v>
      </c>
      <c r="H29" s="66">
        <v>137</v>
      </c>
      <c r="I29" s="68">
        <f t="shared" si="1"/>
        <v>2.7299270072992701</v>
      </c>
      <c r="J29" s="55"/>
    </row>
    <row r="30" spans="1:10" s="89" customFormat="1" ht="15" customHeight="1" x14ac:dyDescent="0.25">
      <c r="A30" s="65" t="s">
        <v>309</v>
      </c>
      <c r="B30" s="65" t="s">
        <v>33</v>
      </c>
      <c r="C30" s="67" t="s">
        <v>32</v>
      </c>
      <c r="D30" s="66">
        <v>8</v>
      </c>
      <c r="E30" s="66">
        <v>19</v>
      </c>
      <c r="F30" s="66">
        <v>400</v>
      </c>
      <c r="G30" s="66">
        <f t="shared" si="0"/>
        <v>1246</v>
      </c>
      <c r="H30" s="66">
        <v>457</v>
      </c>
      <c r="I30" s="68">
        <f t="shared" si="1"/>
        <v>2.726477024070022</v>
      </c>
      <c r="J30" s="55"/>
    </row>
    <row r="31" spans="1:10" s="54" customFormat="1" ht="15" customHeight="1" x14ac:dyDescent="0.25">
      <c r="A31" s="65" t="s">
        <v>310</v>
      </c>
      <c r="B31" s="66" t="s">
        <v>102</v>
      </c>
      <c r="C31" s="67" t="s">
        <v>23</v>
      </c>
      <c r="D31" s="66">
        <v>8</v>
      </c>
      <c r="E31" s="66">
        <v>16</v>
      </c>
      <c r="F31" s="66">
        <v>92</v>
      </c>
      <c r="G31" s="66">
        <f t="shared" si="0"/>
        <v>316</v>
      </c>
      <c r="H31" s="66">
        <v>116</v>
      </c>
      <c r="I31" s="68">
        <f t="shared" si="1"/>
        <v>2.7241379310344827</v>
      </c>
      <c r="J31" s="55"/>
    </row>
    <row r="32" spans="1:10" s="54" customFormat="1" x14ac:dyDescent="0.25">
      <c r="A32" s="65" t="s">
        <v>280</v>
      </c>
      <c r="B32" s="66" t="s">
        <v>112</v>
      </c>
      <c r="C32" s="67" t="s">
        <v>23</v>
      </c>
      <c r="D32" s="66">
        <v>8</v>
      </c>
      <c r="E32" s="66">
        <v>10</v>
      </c>
      <c r="F32" s="66">
        <v>74</v>
      </c>
      <c r="G32" s="66">
        <f t="shared" si="0"/>
        <v>250</v>
      </c>
      <c r="H32" s="66">
        <v>92</v>
      </c>
      <c r="I32" s="68">
        <f t="shared" si="1"/>
        <v>2.7173913043478262</v>
      </c>
      <c r="J32" s="55"/>
    </row>
    <row r="33" spans="1:10" s="55" customFormat="1" ht="15" customHeight="1" x14ac:dyDescent="0.25">
      <c r="A33" s="65" t="s">
        <v>311</v>
      </c>
      <c r="B33" s="66" t="s">
        <v>490</v>
      </c>
      <c r="C33" s="66" t="s">
        <v>26</v>
      </c>
      <c r="D33" s="66">
        <v>13</v>
      </c>
      <c r="E33" s="66">
        <v>32</v>
      </c>
      <c r="F33" s="66">
        <v>173</v>
      </c>
      <c r="G33" s="66">
        <f t="shared" si="0"/>
        <v>596</v>
      </c>
      <c r="H33" s="66">
        <v>220</v>
      </c>
      <c r="I33" s="68">
        <f t="shared" si="1"/>
        <v>2.709090909090909</v>
      </c>
    </row>
    <row r="34" spans="1:10" s="54" customFormat="1" ht="15" customHeight="1" x14ac:dyDescent="0.25">
      <c r="A34" s="65" t="s">
        <v>312</v>
      </c>
      <c r="B34" s="66" t="s">
        <v>110</v>
      </c>
      <c r="C34" s="67" t="s">
        <v>37</v>
      </c>
      <c r="D34" s="66">
        <v>7</v>
      </c>
      <c r="E34" s="66">
        <v>13</v>
      </c>
      <c r="F34" s="66">
        <v>108</v>
      </c>
      <c r="G34" s="66">
        <f t="shared" si="0"/>
        <v>357</v>
      </c>
      <c r="H34" s="66">
        <v>132</v>
      </c>
      <c r="I34" s="68">
        <f t="shared" si="1"/>
        <v>2.7045454545454546</v>
      </c>
      <c r="J34" s="55"/>
    </row>
    <row r="35" spans="1:10" s="54" customFormat="1" ht="15" customHeight="1" x14ac:dyDescent="0.25">
      <c r="A35" s="65" t="s">
        <v>313</v>
      </c>
      <c r="B35" s="66" t="s">
        <v>31</v>
      </c>
      <c r="C35" s="67" t="s">
        <v>32</v>
      </c>
      <c r="D35" s="66">
        <v>24</v>
      </c>
      <c r="E35" s="66">
        <v>46</v>
      </c>
      <c r="F35" s="66">
        <v>245</v>
      </c>
      <c r="G35" s="66">
        <f t="shared" si="0"/>
        <v>851</v>
      </c>
      <c r="H35" s="66">
        <v>315</v>
      </c>
      <c r="I35" s="68">
        <f t="shared" si="1"/>
        <v>2.7015873015873018</v>
      </c>
      <c r="J35" s="55"/>
    </row>
    <row r="36" spans="1:10" s="55" customFormat="1" ht="15" customHeight="1" x14ac:dyDescent="0.25">
      <c r="A36" s="65" t="s">
        <v>314</v>
      </c>
      <c r="B36" s="66" t="s">
        <v>56</v>
      </c>
      <c r="C36" s="67" t="s">
        <v>42</v>
      </c>
      <c r="D36" s="66">
        <v>4</v>
      </c>
      <c r="E36" s="66">
        <v>9</v>
      </c>
      <c r="F36" s="66">
        <v>88</v>
      </c>
      <c r="G36" s="66">
        <f t="shared" si="0"/>
        <v>286</v>
      </c>
      <c r="H36" s="66">
        <v>106</v>
      </c>
      <c r="I36" s="68">
        <f t="shared" ref="I36:I67" si="2">G36/H36</f>
        <v>2.6981132075471699</v>
      </c>
    </row>
    <row r="37" spans="1:10" ht="15" customHeight="1" x14ac:dyDescent="0.25">
      <c r="A37" s="65" t="s">
        <v>315</v>
      </c>
      <c r="B37" s="66" t="s">
        <v>99</v>
      </c>
      <c r="C37" s="67" t="s">
        <v>25</v>
      </c>
      <c r="D37" s="66">
        <v>5</v>
      </c>
      <c r="E37" s="66">
        <v>12</v>
      </c>
      <c r="F37" s="66">
        <v>260</v>
      </c>
      <c r="G37" s="66">
        <f t="shared" si="0"/>
        <v>809</v>
      </c>
      <c r="H37" s="66">
        <v>300</v>
      </c>
      <c r="I37" s="68">
        <f t="shared" si="2"/>
        <v>2.6966666666666668</v>
      </c>
    </row>
    <row r="38" spans="1:10" ht="15" customHeight="1" x14ac:dyDescent="0.25">
      <c r="A38" s="65" t="s">
        <v>279</v>
      </c>
      <c r="B38" s="66" t="s">
        <v>268</v>
      </c>
      <c r="C38" s="67" t="s">
        <v>26</v>
      </c>
      <c r="D38" s="66">
        <v>8</v>
      </c>
      <c r="E38" s="66">
        <v>12</v>
      </c>
      <c r="F38" s="66">
        <v>80</v>
      </c>
      <c r="G38" s="66">
        <f t="shared" si="0"/>
        <v>272</v>
      </c>
      <c r="H38" s="66">
        <v>101</v>
      </c>
      <c r="I38" s="68">
        <f t="shared" si="2"/>
        <v>2.6930693069306932</v>
      </c>
    </row>
    <row r="39" spans="1:10" s="54" customFormat="1" ht="15" customHeight="1" x14ac:dyDescent="0.25">
      <c r="A39" s="65" t="s">
        <v>316</v>
      </c>
      <c r="B39" s="66" t="s">
        <v>101</v>
      </c>
      <c r="C39" s="67" t="s">
        <v>25</v>
      </c>
      <c r="D39" s="66">
        <v>6</v>
      </c>
      <c r="E39" s="66">
        <v>13</v>
      </c>
      <c r="F39" s="66">
        <v>144</v>
      </c>
      <c r="G39" s="66">
        <f t="shared" si="0"/>
        <v>464</v>
      </c>
      <c r="H39" s="66">
        <v>175</v>
      </c>
      <c r="I39" s="68">
        <f t="shared" si="2"/>
        <v>2.6514285714285712</v>
      </c>
      <c r="J39" s="55"/>
    </row>
    <row r="40" spans="1:10" s="54" customFormat="1" ht="15" customHeight="1" x14ac:dyDescent="0.25">
      <c r="A40" s="65" t="s">
        <v>317</v>
      </c>
      <c r="B40" s="66" t="s">
        <v>473</v>
      </c>
      <c r="C40" s="66" t="s">
        <v>26</v>
      </c>
      <c r="D40" s="66">
        <v>24</v>
      </c>
      <c r="E40" s="66">
        <v>38</v>
      </c>
      <c r="F40" s="66">
        <v>260</v>
      </c>
      <c r="G40" s="66">
        <f t="shared" si="0"/>
        <v>880</v>
      </c>
      <c r="H40" s="66">
        <v>332</v>
      </c>
      <c r="I40" s="68">
        <f t="shared" si="2"/>
        <v>2.6506024096385543</v>
      </c>
      <c r="J40" s="55"/>
    </row>
    <row r="41" spans="1:10" ht="15" customHeight="1" x14ac:dyDescent="0.25">
      <c r="A41" s="65" t="s">
        <v>318</v>
      </c>
      <c r="B41" s="66" t="s">
        <v>98</v>
      </c>
      <c r="C41" s="67" t="s">
        <v>58</v>
      </c>
      <c r="D41" s="66">
        <v>16</v>
      </c>
      <c r="E41" s="66">
        <v>21</v>
      </c>
      <c r="F41" s="66">
        <v>113</v>
      </c>
      <c r="G41" s="66">
        <f t="shared" si="0"/>
        <v>397</v>
      </c>
      <c r="H41" s="66">
        <v>150</v>
      </c>
      <c r="I41" s="68">
        <f t="shared" si="2"/>
        <v>2.6466666666666665</v>
      </c>
    </row>
    <row r="42" spans="1:10" ht="15" customHeight="1" x14ac:dyDescent="0.25">
      <c r="A42" s="65" t="s">
        <v>319</v>
      </c>
      <c r="B42" s="66" t="s">
        <v>54</v>
      </c>
      <c r="C42" s="67" t="s">
        <v>32</v>
      </c>
      <c r="D42" s="66">
        <v>3</v>
      </c>
      <c r="E42" s="66">
        <v>13</v>
      </c>
      <c r="F42" s="66">
        <v>118</v>
      </c>
      <c r="G42" s="66">
        <f t="shared" si="0"/>
        <v>383</v>
      </c>
      <c r="H42" s="66">
        <v>145</v>
      </c>
      <c r="I42" s="68">
        <f t="shared" si="2"/>
        <v>2.6413793103448278</v>
      </c>
    </row>
    <row r="43" spans="1:10" s="54" customFormat="1" ht="15" customHeight="1" x14ac:dyDescent="0.25">
      <c r="A43" s="65" t="s">
        <v>320</v>
      </c>
      <c r="B43" s="66" t="s">
        <v>496</v>
      </c>
      <c r="C43" s="66" t="s">
        <v>28</v>
      </c>
      <c r="D43" s="66">
        <v>11</v>
      </c>
      <c r="E43" s="66">
        <v>19</v>
      </c>
      <c r="F43" s="66">
        <v>150</v>
      </c>
      <c r="G43" s="66">
        <f t="shared" si="0"/>
        <v>499</v>
      </c>
      <c r="H43" s="66">
        <v>189</v>
      </c>
      <c r="I43" s="68">
        <f t="shared" si="2"/>
        <v>2.64021164021164</v>
      </c>
      <c r="J43" s="55"/>
    </row>
    <row r="44" spans="1:10" s="54" customFormat="1" ht="15" customHeight="1" x14ac:dyDescent="0.25">
      <c r="A44" s="65" t="s">
        <v>321</v>
      </c>
      <c r="B44" s="66" t="s">
        <v>255</v>
      </c>
      <c r="C44" s="67" t="s">
        <v>50</v>
      </c>
      <c r="D44" s="66">
        <v>12</v>
      </c>
      <c r="E44" s="66">
        <v>21</v>
      </c>
      <c r="F44" s="66">
        <v>243</v>
      </c>
      <c r="G44" s="66">
        <f t="shared" si="0"/>
        <v>783</v>
      </c>
      <c r="H44" s="66">
        <v>297</v>
      </c>
      <c r="I44" s="68">
        <f t="shared" si="2"/>
        <v>2.6363636363636362</v>
      </c>
      <c r="J44" s="55"/>
    </row>
    <row r="45" spans="1:10" ht="15" customHeight="1" x14ac:dyDescent="0.25">
      <c r="A45" s="65" t="s">
        <v>322</v>
      </c>
      <c r="B45" s="66" t="s">
        <v>77</v>
      </c>
      <c r="C45" s="67" t="s">
        <v>26</v>
      </c>
      <c r="D45" s="66">
        <v>17</v>
      </c>
      <c r="E45" s="66">
        <v>13</v>
      </c>
      <c r="F45" s="66">
        <v>149</v>
      </c>
      <c r="G45" s="66">
        <f t="shared" si="0"/>
        <v>490</v>
      </c>
      <c r="H45" s="66">
        <v>186</v>
      </c>
      <c r="I45" s="68">
        <f t="shared" si="2"/>
        <v>2.6344086021505375</v>
      </c>
      <c r="J45" s="89"/>
    </row>
    <row r="46" spans="1:10" s="54" customFormat="1" ht="15" customHeight="1" x14ac:dyDescent="0.25">
      <c r="A46" s="65" t="s">
        <v>323</v>
      </c>
      <c r="B46" s="66" t="s">
        <v>105</v>
      </c>
      <c r="C46" s="67" t="s">
        <v>35</v>
      </c>
      <c r="D46" s="66">
        <v>9</v>
      </c>
      <c r="E46" s="66">
        <v>21</v>
      </c>
      <c r="F46" s="66">
        <v>206</v>
      </c>
      <c r="G46" s="66">
        <f t="shared" si="0"/>
        <v>669</v>
      </c>
      <c r="H46" s="66">
        <v>254</v>
      </c>
      <c r="I46" s="68">
        <f t="shared" si="2"/>
        <v>2.6338582677165356</v>
      </c>
      <c r="J46" s="55"/>
    </row>
    <row r="47" spans="1:10" ht="15" customHeight="1" x14ac:dyDescent="0.25">
      <c r="A47" s="65" t="s">
        <v>324</v>
      </c>
      <c r="B47" s="66" t="s">
        <v>209</v>
      </c>
      <c r="C47" s="67" t="s">
        <v>47</v>
      </c>
      <c r="D47" s="66">
        <v>14</v>
      </c>
      <c r="E47" s="66">
        <v>19</v>
      </c>
      <c r="F47" s="66">
        <v>159</v>
      </c>
      <c r="G47" s="66">
        <f t="shared" si="0"/>
        <v>529</v>
      </c>
      <c r="H47" s="66">
        <v>201</v>
      </c>
      <c r="I47" s="68">
        <f t="shared" si="2"/>
        <v>2.6318407960199006</v>
      </c>
    </row>
    <row r="48" spans="1:10" s="54" customFormat="1" ht="15" customHeight="1" x14ac:dyDescent="0.25">
      <c r="A48" s="65" t="s">
        <v>282</v>
      </c>
      <c r="B48" s="66" t="s">
        <v>61</v>
      </c>
      <c r="C48" s="67" t="s">
        <v>23</v>
      </c>
      <c r="D48" s="66">
        <v>23</v>
      </c>
      <c r="E48" s="66">
        <v>34</v>
      </c>
      <c r="F48" s="66">
        <v>215</v>
      </c>
      <c r="G48" s="66">
        <f t="shared" si="0"/>
        <v>736</v>
      </c>
      <c r="H48" s="66">
        <v>280</v>
      </c>
      <c r="I48" s="68">
        <f t="shared" si="2"/>
        <v>2.6285714285714286</v>
      </c>
      <c r="J48" s="55"/>
    </row>
    <row r="49" spans="1:10" s="54" customFormat="1" ht="15" customHeight="1" x14ac:dyDescent="0.25">
      <c r="A49" s="65" t="s">
        <v>325</v>
      </c>
      <c r="B49" s="66" t="s">
        <v>171</v>
      </c>
      <c r="C49" s="67" t="s">
        <v>26</v>
      </c>
      <c r="D49" s="66">
        <v>17</v>
      </c>
      <c r="E49" s="66">
        <v>27</v>
      </c>
      <c r="F49" s="66">
        <v>205</v>
      </c>
      <c r="G49" s="66">
        <f t="shared" si="0"/>
        <v>686</v>
      </c>
      <c r="H49" s="66">
        <v>261</v>
      </c>
      <c r="I49" s="68">
        <f t="shared" si="2"/>
        <v>2.6283524904214559</v>
      </c>
      <c r="J49" s="55"/>
    </row>
    <row r="50" spans="1:10" s="54" customFormat="1" ht="15" customHeight="1" x14ac:dyDescent="0.25">
      <c r="A50" s="65" t="s">
        <v>326</v>
      </c>
      <c r="B50" s="66" t="s">
        <v>59</v>
      </c>
      <c r="C50" s="67" t="s">
        <v>35</v>
      </c>
      <c r="D50" s="66">
        <v>6</v>
      </c>
      <c r="E50" s="66">
        <v>20</v>
      </c>
      <c r="F50" s="66">
        <v>155</v>
      </c>
      <c r="G50" s="66">
        <f t="shared" si="0"/>
        <v>511</v>
      </c>
      <c r="H50" s="66">
        <v>195</v>
      </c>
      <c r="I50" s="68">
        <f t="shared" si="2"/>
        <v>2.6205128205128205</v>
      </c>
      <c r="J50" s="55"/>
    </row>
    <row r="51" spans="1:10" ht="15" customHeight="1" x14ac:dyDescent="0.25">
      <c r="A51" s="65" t="s">
        <v>327</v>
      </c>
      <c r="B51" s="66" t="s">
        <v>180</v>
      </c>
      <c r="C51" s="67" t="s">
        <v>23</v>
      </c>
      <c r="D51" s="66">
        <v>20</v>
      </c>
      <c r="E51" s="66">
        <v>24</v>
      </c>
      <c r="F51" s="66">
        <v>123</v>
      </c>
      <c r="G51" s="66">
        <f t="shared" si="0"/>
        <v>437</v>
      </c>
      <c r="H51" s="66">
        <v>167</v>
      </c>
      <c r="I51" s="68">
        <f t="shared" si="2"/>
        <v>2.6167664670658684</v>
      </c>
    </row>
    <row r="52" spans="1:10" ht="15" customHeight="1" x14ac:dyDescent="0.25">
      <c r="A52" s="65" t="s">
        <v>328</v>
      </c>
      <c r="B52" s="66" t="s">
        <v>39</v>
      </c>
      <c r="C52" s="67" t="s">
        <v>30</v>
      </c>
      <c r="D52" s="66">
        <v>4</v>
      </c>
      <c r="E52" s="66">
        <v>17</v>
      </c>
      <c r="F52" s="66">
        <v>104</v>
      </c>
      <c r="G52" s="66">
        <f t="shared" si="0"/>
        <v>350</v>
      </c>
      <c r="H52" s="66">
        <v>134</v>
      </c>
      <c r="I52" s="68">
        <f t="shared" si="2"/>
        <v>2.6119402985074629</v>
      </c>
    </row>
    <row r="53" spans="1:10" s="54" customFormat="1" ht="15" customHeight="1" x14ac:dyDescent="0.25">
      <c r="A53" s="65" t="s">
        <v>285</v>
      </c>
      <c r="B53" s="66" t="s">
        <v>36</v>
      </c>
      <c r="C53" s="67" t="s">
        <v>37</v>
      </c>
      <c r="D53" s="66">
        <v>5</v>
      </c>
      <c r="E53" s="66">
        <v>16</v>
      </c>
      <c r="F53" s="66">
        <v>146</v>
      </c>
      <c r="G53" s="66">
        <f t="shared" si="0"/>
        <v>475</v>
      </c>
      <c r="H53" s="66">
        <v>182</v>
      </c>
      <c r="I53" s="68">
        <f t="shared" si="2"/>
        <v>2.6098901098901099</v>
      </c>
      <c r="J53" s="55"/>
    </row>
    <row r="54" spans="1:10" s="54" customFormat="1" ht="15" customHeight="1" x14ac:dyDescent="0.25">
      <c r="A54" s="65" t="s">
        <v>329</v>
      </c>
      <c r="B54" s="66" t="s">
        <v>185</v>
      </c>
      <c r="C54" s="67" t="s">
        <v>30</v>
      </c>
      <c r="D54" s="66">
        <v>3</v>
      </c>
      <c r="E54" s="66">
        <v>3</v>
      </c>
      <c r="F54" s="66">
        <v>82</v>
      </c>
      <c r="G54" s="66">
        <f t="shared" si="0"/>
        <v>255</v>
      </c>
      <c r="H54" s="66">
        <v>98</v>
      </c>
      <c r="I54" s="68">
        <f t="shared" si="2"/>
        <v>2.6020408163265305</v>
      </c>
      <c r="J54" s="55"/>
    </row>
    <row r="55" spans="1:10" s="54" customFormat="1" ht="15" customHeight="1" x14ac:dyDescent="0.25">
      <c r="A55" s="65" t="s">
        <v>330</v>
      </c>
      <c r="B55" s="66" t="s">
        <v>44</v>
      </c>
      <c r="C55" s="67" t="s">
        <v>23</v>
      </c>
      <c r="D55" s="66">
        <v>2</v>
      </c>
      <c r="E55" s="66">
        <v>15</v>
      </c>
      <c r="F55" s="66">
        <v>161</v>
      </c>
      <c r="G55" s="66">
        <f t="shared" si="0"/>
        <v>515</v>
      </c>
      <c r="H55" s="66">
        <v>198</v>
      </c>
      <c r="I55" s="68">
        <f t="shared" si="2"/>
        <v>2.6010101010101012</v>
      </c>
      <c r="J55" s="55"/>
    </row>
    <row r="56" spans="1:10" s="54" customFormat="1" ht="15" customHeight="1" x14ac:dyDescent="0.25">
      <c r="A56" s="65" t="s">
        <v>331</v>
      </c>
      <c r="B56" s="66" t="s">
        <v>137</v>
      </c>
      <c r="C56" s="67" t="s">
        <v>28</v>
      </c>
      <c r="D56" s="66">
        <v>4</v>
      </c>
      <c r="E56" s="66">
        <v>13</v>
      </c>
      <c r="F56" s="66">
        <v>79</v>
      </c>
      <c r="G56" s="66">
        <f t="shared" si="0"/>
        <v>267</v>
      </c>
      <c r="H56" s="66">
        <v>103</v>
      </c>
      <c r="I56" s="68">
        <f t="shared" si="2"/>
        <v>2.592233009708738</v>
      </c>
    </row>
    <row r="57" spans="1:10" s="55" customFormat="1" ht="17.100000000000001" customHeight="1" x14ac:dyDescent="0.25">
      <c r="A57" s="65" t="s">
        <v>283</v>
      </c>
      <c r="B57" s="66" t="s">
        <v>184</v>
      </c>
      <c r="C57" s="67" t="s">
        <v>26</v>
      </c>
      <c r="D57" s="66">
        <v>5</v>
      </c>
      <c r="E57" s="66">
        <v>16</v>
      </c>
      <c r="F57" s="66">
        <v>106</v>
      </c>
      <c r="G57" s="66">
        <f t="shared" si="0"/>
        <v>355</v>
      </c>
      <c r="H57" s="66">
        <v>137</v>
      </c>
      <c r="I57" s="68">
        <f t="shared" si="2"/>
        <v>2.5912408759124088</v>
      </c>
    </row>
    <row r="58" spans="1:10" s="55" customFormat="1" ht="15" customHeight="1" x14ac:dyDescent="0.25">
      <c r="A58" s="65" t="s">
        <v>332</v>
      </c>
      <c r="B58" s="66" t="s">
        <v>232</v>
      </c>
      <c r="C58" s="67" t="s">
        <v>23</v>
      </c>
      <c r="D58" s="66"/>
      <c r="E58" s="66">
        <v>2</v>
      </c>
      <c r="F58" s="66">
        <v>47</v>
      </c>
      <c r="G58" s="66">
        <f t="shared" si="0"/>
        <v>145</v>
      </c>
      <c r="H58" s="66">
        <v>56</v>
      </c>
      <c r="I58" s="68">
        <f t="shared" si="2"/>
        <v>2.5892857142857144</v>
      </c>
    </row>
    <row r="59" spans="1:10" s="55" customFormat="1" ht="15" customHeight="1" x14ac:dyDescent="0.25">
      <c r="A59" s="65" t="s">
        <v>333</v>
      </c>
      <c r="B59" s="66" t="s">
        <v>134</v>
      </c>
      <c r="C59" s="67" t="s">
        <v>32</v>
      </c>
      <c r="D59" s="66">
        <v>15</v>
      </c>
      <c r="E59" s="66">
        <v>44</v>
      </c>
      <c r="F59" s="66">
        <v>193</v>
      </c>
      <c r="G59" s="66">
        <f t="shared" si="0"/>
        <v>682</v>
      </c>
      <c r="H59" s="66">
        <v>265</v>
      </c>
      <c r="I59" s="68">
        <f t="shared" si="2"/>
        <v>2.5735849056603772</v>
      </c>
    </row>
    <row r="60" spans="1:10" ht="15" customHeight="1" x14ac:dyDescent="0.25">
      <c r="A60" s="65" t="s">
        <v>334</v>
      </c>
      <c r="B60" s="66" t="s">
        <v>70</v>
      </c>
      <c r="C60" s="67" t="s">
        <v>28</v>
      </c>
      <c r="D60" s="66">
        <v>23</v>
      </c>
      <c r="E60" s="66">
        <v>29</v>
      </c>
      <c r="F60" s="66">
        <v>154</v>
      </c>
      <c r="G60" s="66">
        <f t="shared" si="0"/>
        <v>543</v>
      </c>
      <c r="H60" s="66">
        <v>211</v>
      </c>
      <c r="I60" s="68">
        <f t="shared" si="2"/>
        <v>2.5734597156398102</v>
      </c>
    </row>
    <row r="61" spans="1:10" ht="15" customHeight="1" x14ac:dyDescent="0.25">
      <c r="A61" s="65" t="s">
        <v>335</v>
      </c>
      <c r="B61" s="66" t="s">
        <v>133</v>
      </c>
      <c r="C61" s="67" t="s">
        <v>58</v>
      </c>
      <c r="D61" s="66">
        <v>3</v>
      </c>
      <c r="E61" s="66">
        <v>18</v>
      </c>
      <c r="F61" s="66">
        <v>101</v>
      </c>
      <c r="G61" s="66">
        <f t="shared" si="0"/>
        <v>342</v>
      </c>
      <c r="H61" s="66">
        <v>133</v>
      </c>
      <c r="I61" s="68">
        <f t="shared" si="2"/>
        <v>2.5714285714285716</v>
      </c>
    </row>
    <row r="62" spans="1:10" ht="15" customHeight="1" x14ac:dyDescent="0.25">
      <c r="A62" s="65" t="s">
        <v>336</v>
      </c>
      <c r="B62" s="66" t="s">
        <v>43</v>
      </c>
      <c r="C62" s="67" t="s">
        <v>37</v>
      </c>
      <c r="D62" s="66">
        <v>8</v>
      </c>
      <c r="E62" s="66">
        <v>18</v>
      </c>
      <c r="F62" s="66">
        <v>111</v>
      </c>
      <c r="G62" s="66">
        <f t="shared" si="0"/>
        <v>377</v>
      </c>
      <c r="H62" s="66">
        <v>147</v>
      </c>
      <c r="I62" s="68">
        <f t="shared" si="2"/>
        <v>2.564625850340136</v>
      </c>
    </row>
    <row r="63" spans="1:10" ht="15" customHeight="1" x14ac:dyDescent="0.25">
      <c r="A63" s="65" t="s">
        <v>337</v>
      </c>
      <c r="B63" s="66" t="s">
        <v>188</v>
      </c>
      <c r="C63" s="67" t="s">
        <v>35</v>
      </c>
      <c r="D63" s="66">
        <v>9</v>
      </c>
      <c r="E63" s="66">
        <v>16</v>
      </c>
      <c r="F63" s="66">
        <v>88</v>
      </c>
      <c r="G63" s="66">
        <f t="shared" si="0"/>
        <v>305</v>
      </c>
      <c r="H63" s="66">
        <v>119</v>
      </c>
      <c r="I63" s="68">
        <f t="shared" si="2"/>
        <v>2.5630252100840338</v>
      </c>
    </row>
    <row r="64" spans="1:10" s="54" customFormat="1" ht="15" customHeight="1" x14ac:dyDescent="0.25">
      <c r="A64" s="65" t="s">
        <v>284</v>
      </c>
      <c r="B64" s="66" t="s">
        <v>218</v>
      </c>
      <c r="C64" s="67" t="s">
        <v>42</v>
      </c>
      <c r="D64" s="66">
        <v>18</v>
      </c>
      <c r="E64" s="66">
        <v>37</v>
      </c>
      <c r="F64" s="66">
        <v>146</v>
      </c>
      <c r="G64" s="66">
        <f t="shared" si="0"/>
        <v>530</v>
      </c>
      <c r="H64" s="66">
        <v>207</v>
      </c>
      <c r="I64" s="68">
        <f t="shared" si="2"/>
        <v>2.5603864734299515</v>
      </c>
      <c r="J64" s="55"/>
    </row>
    <row r="65" spans="1:1024" ht="15" customHeight="1" x14ac:dyDescent="0.25">
      <c r="A65" s="65" t="s">
        <v>338</v>
      </c>
      <c r="B65" s="66" t="s">
        <v>68</v>
      </c>
      <c r="C65" s="67" t="s">
        <v>30</v>
      </c>
      <c r="D65" s="66">
        <v>5</v>
      </c>
      <c r="E65" s="66">
        <v>10</v>
      </c>
      <c r="F65" s="66">
        <v>111</v>
      </c>
      <c r="G65" s="66">
        <f t="shared" si="0"/>
        <v>358</v>
      </c>
      <c r="H65" s="66">
        <v>140</v>
      </c>
      <c r="I65" s="68">
        <f t="shared" si="2"/>
        <v>2.5571428571428569</v>
      </c>
    </row>
    <row r="66" spans="1:1024" s="54" customFormat="1" ht="15" customHeight="1" x14ac:dyDescent="0.25">
      <c r="A66" s="65" t="s">
        <v>339</v>
      </c>
      <c r="B66" s="66" t="s">
        <v>85</v>
      </c>
      <c r="C66" s="67" t="s">
        <v>23</v>
      </c>
      <c r="D66" s="66">
        <v>32</v>
      </c>
      <c r="E66" s="66">
        <v>83</v>
      </c>
      <c r="F66" s="66">
        <v>214</v>
      </c>
      <c r="G66" s="66">
        <f t="shared" si="0"/>
        <v>840</v>
      </c>
      <c r="H66" s="66">
        <v>329</v>
      </c>
      <c r="I66" s="68">
        <f t="shared" si="2"/>
        <v>2.5531914893617023</v>
      </c>
      <c r="J66" s="55"/>
    </row>
    <row r="67" spans="1:1024" ht="15" customHeight="1" x14ac:dyDescent="0.25">
      <c r="A67" s="65" t="s">
        <v>340</v>
      </c>
      <c r="B67" s="66" t="s">
        <v>130</v>
      </c>
      <c r="C67" s="67" t="s">
        <v>47</v>
      </c>
      <c r="D67" s="66">
        <v>6</v>
      </c>
      <c r="E67" s="66">
        <v>15</v>
      </c>
      <c r="F67" s="66">
        <v>62</v>
      </c>
      <c r="G67" s="66">
        <f t="shared" si="0"/>
        <v>222</v>
      </c>
      <c r="H67" s="66">
        <v>87</v>
      </c>
      <c r="I67" s="68">
        <f t="shared" si="2"/>
        <v>2.5517241379310347</v>
      </c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58"/>
      <c r="DK67" s="58"/>
      <c r="DL67" s="58"/>
      <c r="DM67" s="58"/>
      <c r="DN67" s="58"/>
      <c r="DO67" s="58"/>
      <c r="DP67" s="58"/>
      <c r="DQ67" s="58"/>
      <c r="DR67" s="58"/>
      <c r="DS67" s="58"/>
      <c r="DT67" s="58"/>
      <c r="DU67" s="58"/>
      <c r="DV67" s="58"/>
      <c r="DW67" s="58"/>
      <c r="DX67" s="58"/>
      <c r="DY67" s="58"/>
      <c r="DZ67" s="58"/>
      <c r="EA67" s="58"/>
      <c r="EB67" s="58"/>
      <c r="EC67" s="58"/>
      <c r="ED67" s="58"/>
      <c r="EE67" s="58"/>
      <c r="EF67" s="58"/>
      <c r="EG67" s="58"/>
      <c r="EH67" s="58"/>
      <c r="EI67" s="58"/>
      <c r="EJ67" s="58"/>
      <c r="EK67" s="58"/>
      <c r="EL67" s="58"/>
      <c r="EM67" s="58"/>
      <c r="EN67" s="58"/>
      <c r="EO67" s="58"/>
      <c r="EP67" s="58"/>
      <c r="EQ67" s="58"/>
      <c r="ER67" s="58"/>
      <c r="ES67" s="58"/>
      <c r="ET67" s="58"/>
      <c r="EU67" s="58"/>
      <c r="EV67" s="58"/>
      <c r="EW67" s="58"/>
      <c r="EX67" s="58"/>
      <c r="EY67" s="58"/>
      <c r="EZ67" s="58"/>
      <c r="FA67" s="58"/>
      <c r="FB67" s="58"/>
      <c r="FC67" s="58"/>
      <c r="FD67" s="58"/>
      <c r="FE67" s="58"/>
      <c r="FF67" s="58"/>
      <c r="FG67" s="58"/>
      <c r="FH67" s="58"/>
      <c r="FI67" s="58"/>
      <c r="FJ67" s="58"/>
      <c r="FK67" s="58"/>
      <c r="FL67" s="58"/>
      <c r="FM67" s="58"/>
      <c r="FN67" s="58"/>
      <c r="FO67" s="58"/>
      <c r="FP67" s="58"/>
      <c r="FQ67" s="58"/>
      <c r="FR67" s="58"/>
      <c r="FS67" s="58"/>
      <c r="FT67" s="58"/>
      <c r="FU67" s="58"/>
      <c r="FV67" s="58"/>
      <c r="FW67" s="58"/>
      <c r="FX67" s="58"/>
      <c r="FY67" s="58"/>
      <c r="FZ67" s="58"/>
      <c r="GA67" s="58"/>
      <c r="GB67" s="58"/>
      <c r="GC67" s="58"/>
      <c r="GD67" s="58"/>
      <c r="GE67" s="58"/>
      <c r="GF67" s="58"/>
      <c r="GG67" s="58"/>
      <c r="GH67" s="58"/>
      <c r="GI67" s="58"/>
      <c r="GJ67" s="58"/>
      <c r="GK67" s="58"/>
      <c r="GL67" s="58"/>
      <c r="GM67" s="58"/>
      <c r="GN67" s="58"/>
      <c r="GO67" s="58"/>
      <c r="GP67" s="58"/>
      <c r="GQ67" s="58"/>
      <c r="GR67" s="58"/>
      <c r="GS67" s="58"/>
      <c r="GT67" s="58"/>
      <c r="GU67" s="58"/>
      <c r="GV67" s="58"/>
      <c r="GW67" s="58"/>
      <c r="GX67" s="58"/>
      <c r="GY67" s="58"/>
      <c r="GZ67" s="58"/>
      <c r="HA67" s="58"/>
      <c r="HB67" s="58"/>
      <c r="HC67" s="58"/>
      <c r="HD67" s="58"/>
      <c r="HE67" s="58"/>
      <c r="HF67" s="58"/>
      <c r="HG67" s="58"/>
      <c r="HH67" s="58"/>
      <c r="HI67" s="58"/>
      <c r="HJ67" s="58"/>
      <c r="HK67" s="58"/>
      <c r="HL67" s="58"/>
      <c r="HM67" s="58"/>
      <c r="HN67" s="58"/>
      <c r="HO67" s="58"/>
      <c r="HP67" s="58"/>
      <c r="HQ67" s="58"/>
      <c r="HR67" s="58"/>
      <c r="HS67" s="58"/>
      <c r="HT67" s="58"/>
      <c r="HU67" s="58"/>
      <c r="HV67" s="58"/>
      <c r="HW67" s="58"/>
      <c r="HX67" s="58"/>
      <c r="HY67" s="58"/>
      <c r="HZ67" s="58"/>
      <c r="IA67" s="58"/>
      <c r="IB67" s="58"/>
      <c r="IC67" s="58"/>
      <c r="ID67" s="58"/>
      <c r="IE67" s="58"/>
      <c r="IF67" s="58"/>
      <c r="IG67" s="58"/>
      <c r="IH67" s="58"/>
      <c r="II67" s="58"/>
      <c r="IJ67" s="58"/>
      <c r="IK67" s="58"/>
      <c r="IL67" s="58"/>
      <c r="IM67" s="58"/>
      <c r="IN67" s="58"/>
      <c r="IO67" s="58"/>
      <c r="IP67" s="58"/>
      <c r="IQ67" s="58"/>
      <c r="IR67" s="58"/>
      <c r="IS67" s="58"/>
      <c r="IT67" s="58"/>
      <c r="IU67" s="58"/>
      <c r="IV67" s="58"/>
      <c r="IW67" s="58"/>
      <c r="IX67" s="58"/>
      <c r="IY67" s="58"/>
      <c r="IZ67" s="58"/>
      <c r="JA67" s="58"/>
      <c r="JB67" s="58"/>
      <c r="JC67" s="58"/>
      <c r="JD67" s="58"/>
      <c r="JE67" s="58"/>
      <c r="JF67" s="58"/>
      <c r="JG67" s="58"/>
      <c r="JH67" s="58"/>
      <c r="JI67" s="58"/>
      <c r="JJ67" s="58"/>
      <c r="JK67" s="58"/>
      <c r="JL67" s="58"/>
      <c r="JM67" s="58"/>
      <c r="JN67" s="58"/>
      <c r="JO67" s="58"/>
      <c r="JP67" s="58"/>
      <c r="JQ67" s="58"/>
      <c r="JR67" s="58"/>
      <c r="JS67" s="58"/>
      <c r="JT67" s="58"/>
      <c r="JU67" s="58"/>
      <c r="JV67" s="58"/>
      <c r="JW67" s="58"/>
      <c r="JX67" s="58"/>
      <c r="JY67" s="58"/>
      <c r="JZ67" s="58"/>
      <c r="KA67" s="58"/>
      <c r="KB67" s="58"/>
      <c r="KC67" s="58"/>
      <c r="KD67" s="58"/>
      <c r="KE67" s="58"/>
      <c r="KF67" s="58"/>
      <c r="KG67" s="58"/>
      <c r="KH67" s="58"/>
      <c r="KI67" s="58"/>
      <c r="KJ67" s="58"/>
      <c r="KK67" s="58"/>
      <c r="KL67" s="58"/>
      <c r="KM67" s="58"/>
      <c r="KN67" s="58"/>
      <c r="KO67" s="58"/>
      <c r="KP67" s="58"/>
      <c r="KQ67" s="58"/>
      <c r="KR67" s="58"/>
      <c r="KS67" s="58"/>
      <c r="KT67" s="58"/>
      <c r="KU67" s="58"/>
      <c r="KV67" s="58"/>
      <c r="KW67" s="58"/>
      <c r="KX67" s="58"/>
      <c r="KY67" s="58"/>
      <c r="KZ67" s="58"/>
      <c r="LA67" s="58"/>
      <c r="LB67" s="58"/>
      <c r="LC67" s="58"/>
      <c r="LD67" s="58"/>
      <c r="LE67" s="58"/>
      <c r="LF67" s="58"/>
      <c r="LG67" s="58"/>
      <c r="LH67" s="58"/>
      <c r="LI67" s="58"/>
      <c r="LJ67" s="58"/>
      <c r="LK67" s="58"/>
      <c r="LL67" s="58"/>
      <c r="LM67" s="58"/>
      <c r="LN67" s="58"/>
      <c r="LO67" s="58"/>
      <c r="LP67" s="58"/>
      <c r="LQ67" s="58"/>
      <c r="LR67" s="58"/>
      <c r="LS67" s="58"/>
      <c r="LT67" s="58"/>
      <c r="LU67" s="58"/>
      <c r="LV67" s="58"/>
      <c r="LW67" s="58"/>
      <c r="LX67" s="58"/>
      <c r="LY67" s="58"/>
      <c r="LZ67" s="58"/>
      <c r="MA67" s="58"/>
      <c r="MB67" s="58"/>
      <c r="MC67" s="58"/>
      <c r="MD67" s="58"/>
      <c r="ME67" s="58"/>
      <c r="MF67" s="58"/>
      <c r="MG67" s="58"/>
      <c r="MH67" s="58"/>
      <c r="MI67" s="58"/>
      <c r="MJ67" s="58"/>
      <c r="MK67" s="58"/>
      <c r="ML67" s="58"/>
      <c r="MM67" s="58"/>
      <c r="MN67" s="58"/>
      <c r="MO67" s="58"/>
      <c r="MP67" s="58"/>
      <c r="MQ67" s="58"/>
      <c r="MR67" s="58"/>
      <c r="MS67" s="58"/>
      <c r="MT67" s="58"/>
      <c r="MU67" s="58"/>
      <c r="MV67" s="58"/>
      <c r="MW67" s="58"/>
      <c r="MX67" s="58"/>
      <c r="MY67" s="58"/>
      <c r="MZ67" s="58"/>
      <c r="NA67" s="58"/>
      <c r="NB67" s="58"/>
      <c r="NC67" s="58"/>
      <c r="ND67" s="58"/>
      <c r="NE67" s="58"/>
      <c r="NF67" s="58"/>
      <c r="NG67" s="58"/>
      <c r="NH67" s="58"/>
      <c r="NI67" s="58"/>
      <c r="NJ67" s="58"/>
      <c r="NK67" s="58"/>
      <c r="NL67" s="58"/>
      <c r="NM67" s="58"/>
      <c r="NN67" s="58"/>
      <c r="NO67" s="58"/>
      <c r="NP67" s="58"/>
      <c r="NQ67" s="58"/>
      <c r="NR67" s="58"/>
      <c r="NS67" s="58"/>
      <c r="NT67" s="58"/>
      <c r="NU67" s="58"/>
      <c r="NV67" s="58"/>
      <c r="NW67" s="58"/>
      <c r="NX67" s="58"/>
      <c r="NY67" s="58"/>
      <c r="NZ67" s="58"/>
      <c r="OA67" s="58"/>
      <c r="OB67" s="58"/>
      <c r="OC67" s="58"/>
      <c r="OD67" s="58"/>
      <c r="OE67" s="58"/>
      <c r="OF67" s="58"/>
      <c r="OG67" s="58"/>
      <c r="OH67" s="58"/>
      <c r="OI67" s="58"/>
      <c r="OJ67" s="58"/>
      <c r="OK67" s="58"/>
      <c r="OL67" s="58"/>
      <c r="OM67" s="58"/>
      <c r="ON67" s="58"/>
      <c r="OO67" s="58"/>
      <c r="OP67" s="58"/>
      <c r="OQ67" s="58"/>
      <c r="OR67" s="58"/>
      <c r="OS67" s="58"/>
      <c r="OT67" s="58"/>
      <c r="OU67" s="58"/>
      <c r="OV67" s="58"/>
      <c r="OW67" s="58"/>
      <c r="OX67" s="58"/>
      <c r="OY67" s="58"/>
      <c r="OZ67" s="58"/>
      <c r="PA67" s="58"/>
      <c r="PB67" s="58"/>
      <c r="PC67" s="58"/>
      <c r="PD67" s="58"/>
      <c r="PE67" s="58"/>
      <c r="PF67" s="58"/>
      <c r="PG67" s="58"/>
      <c r="PH67" s="58"/>
      <c r="PI67" s="58"/>
      <c r="PJ67" s="58"/>
      <c r="PK67" s="58"/>
      <c r="PL67" s="58"/>
      <c r="PM67" s="58"/>
      <c r="PN67" s="58"/>
      <c r="PO67" s="58"/>
      <c r="PP67" s="58"/>
      <c r="PQ67" s="58"/>
      <c r="PR67" s="58"/>
      <c r="PS67" s="58"/>
      <c r="PT67" s="58"/>
      <c r="PU67" s="58"/>
      <c r="PV67" s="58"/>
      <c r="PW67" s="58"/>
      <c r="PX67" s="58"/>
      <c r="PY67" s="58"/>
      <c r="PZ67" s="58"/>
      <c r="QA67" s="58"/>
      <c r="QB67" s="58"/>
      <c r="QC67" s="58"/>
      <c r="QD67" s="58"/>
      <c r="QE67" s="58"/>
      <c r="QF67" s="58"/>
      <c r="QG67" s="58"/>
      <c r="QH67" s="58"/>
      <c r="QI67" s="58"/>
      <c r="QJ67" s="58"/>
      <c r="QK67" s="58"/>
      <c r="QL67" s="58"/>
      <c r="QM67" s="58"/>
      <c r="QN67" s="58"/>
      <c r="QO67" s="58"/>
      <c r="QP67" s="58"/>
      <c r="QQ67" s="58"/>
      <c r="QR67" s="58"/>
      <c r="QS67" s="58"/>
      <c r="QT67" s="58"/>
      <c r="QU67" s="58"/>
      <c r="QV67" s="58"/>
      <c r="QW67" s="58"/>
      <c r="QX67" s="58"/>
      <c r="QY67" s="58"/>
      <c r="QZ67" s="58"/>
      <c r="RA67" s="58"/>
      <c r="RB67" s="58"/>
      <c r="RC67" s="58"/>
      <c r="RD67" s="58"/>
      <c r="RE67" s="58"/>
      <c r="RF67" s="58"/>
      <c r="RG67" s="58"/>
      <c r="RH67" s="58"/>
      <c r="RI67" s="58"/>
      <c r="RJ67" s="58"/>
      <c r="RK67" s="58"/>
      <c r="RL67" s="58"/>
      <c r="RM67" s="58"/>
      <c r="RN67" s="58"/>
      <c r="RO67" s="58"/>
      <c r="RP67" s="58"/>
      <c r="RQ67" s="58"/>
      <c r="RR67" s="58"/>
      <c r="RS67" s="58"/>
      <c r="RT67" s="58"/>
      <c r="RU67" s="58"/>
      <c r="RV67" s="58"/>
      <c r="RW67" s="58"/>
      <c r="RX67" s="58"/>
      <c r="RY67" s="58"/>
      <c r="RZ67" s="58"/>
      <c r="SA67" s="58"/>
      <c r="SB67" s="58"/>
      <c r="SC67" s="58"/>
      <c r="SD67" s="58"/>
      <c r="SE67" s="58"/>
      <c r="SF67" s="58"/>
      <c r="SG67" s="58"/>
      <c r="SH67" s="58"/>
      <c r="SI67" s="58"/>
      <c r="SJ67" s="58"/>
      <c r="SK67" s="58"/>
      <c r="SL67" s="58"/>
      <c r="SM67" s="58"/>
      <c r="SN67" s="58"/>
      <c r="SO67" s="58"/>
      <c r="SP67" s="58"/>
      <c r="SQ67" s="58"/>
      <c r="SR67" s="58"/>
      <c r="SS67" s="58"/>
      <c r="ST67" s="58"/>
      <c r="SU67" s="58"/>
      <c r="SV67" s="58"/>
      <c r="SW67" s="58"/>
      <c r="SX67" s="58"/>
      <c r="SY67" s="58"/>
      <c r="SZ67" s="58"/>
      <c r="TA67" s="58"/>
      <c r="TB67" s="58"/>
      <c r="TC67" s="58"/>
      <c r="TD67" s="58"/>
      <c r="TE67" s="58"/>
      <c r="TF67" s="58"/>
      <c r="TG67" s="58"/>
      <c r="TH67" s="58"/>
      <c r="TI67" s="58"/>
      <c r="TJ67" s="58"/>
      <c r="TK67" s="58"/>
      <c r="TL67" s="58"/>
      <c r="TM67" s="58"/>
      <c r="TN67" s="58"/>
      <c r="TO67" s="58"/>
      <c r="TP67" s="58"/>
      <c r="TQ67" s="58"/>
      <c r="TR67" s="58"/>
      <c r="TS67" s="58"/>
      <c r="TT67" s="58"/>
      <c r="TU67" s="58"/>
      <c r="TV67" s="58"/>
      <c r="TW67" s="58"/>
      <c r="TX67" s="58"/>
      <c r="TY67" s="58"/>
      <c r="TZ67" s="58"/>
      <c r="UA67" s="58"/>
      <c r="UB67" s="58"/>
      <c r="UC67" s="58"/>
      <c r="UD67" s="58"/>
      <c r="UE67" s="58"/>
      <c r="UF67" s="58"/>
      <c r="UG67" s="58"/>
      <c r="UH67" s="58"/>
      <c r="UI67" s="58"/>
      <c r="UJ67" s="58"/>
      <c r="UK67" s="58"/>
      <c r="UL67" s="58"/>
      <c r="UM67" s="58"/>
      <c r="UN67" s="58"/>
      <c r="UO67" s="58"/>
      <c r="UP67" s="58"/>
      <c r="UQ67" s="58"/>
      <c r="UR67" s="58"/>
      <c r="US67" s="58"/>
      <c r="UT67" s="58"/>
      <c r="UU67" s="58"/>
      <c r="UV67" s="58"/>
      <c r="UW67" s="58"/>
      <c r="UX67" s="58"/>
      <c r="UY67" s="58"/>
      <c r="UZ67" s="58"/>
      <c r="VA67" s="58"/>
      <c r="VB67" s="58"/>
      <c r="VC67" s="58"/>
      <c r="VD67" s="58"/>
      <c r="VE67" s="58"/>
      <c r="VF67" s="58"/>
      <c r="VG67" s="58"/>
      <c r="VH67" s="58"/>
      <c r="VI67" s="58"/>
      <c r="VJ67" s="58"/>
      <c r="VK67" s="58"/>
      <c r="VL67" s="58"/>
      <c r="VM67" s="58"/>
      <c r="VN67" s="58"/>
      <c r="VO67" s="58"/>
      <c r="VP67" s="58"/>
      <c r="VQ67" s="58"/>
      <c r="VR67" s="58"/>
      <c r="VS67" s="58"/>
      <c r="VT67" s="58"/>
      <c r="VU67" s="58"/>
      <c r="VV67" s="58"/>
      <c r="VW67" s="58"/>
      <c r="VX67" s="58"/>
      <c r="VY67" s="58"/>
      <c r="VZ67" s="58"/>
      <c r="WA67" s="58"/>
      <c r="WB67" s="58"/>
      <c r="WC67" s="58"/>
      <c r="WD67" s="58"/>
      <c r="WE67" s="58"/>
      <c r="WF67" s="58"/>
      <c r="WG67" s="58"/>
      <c r="WH67" s="58"/>
      <c r="WI67" s="58"/>
      <c r="WJ67" s="58"/>
      <c r="WK67" s="58"/>
      <c r="WL67" s="58"/>
      <c r="WM67" s="58"/>
      <c r="WN67" s="58"/>
      <c r="WO67" s="58"/>
      <c r="WP67" s="58"/>
      <c r="WQ67" s="58"/>
      <c r="WR67" s="58"/>
      <c r="WS67" s="58"/>
      <c r="WT67" s="58"/>
      <c r="WU67" s="58"/>
      <c r="WV67" s="58"/>
      <c r="WW67" s="58"/>
      <c r="WX67" s="58"/>
      <c r="WY67" s="58"/>
      <c r="WZ67" s="58"/>
      <c r="XA67" s="58"/>
      <c r="XB67" s="58"/>
      <c r="XC67" s="58"/>
      <c r="XD67" s="58"/>
      <c r="XE67" s="58"/>
      <c r="XF67" s="58"/>
      <c r="XG67" s="58"/>
      <c r="XH67" s="58"/>
      <c r="XI67" s="58"/>
      <c r="XJ67" s="58"/>
      <c r="XK67" s="58"/>
      <c r="XL67" s="58"/>
      <c r="XM67" s="58"/>
      <c r="XN67" s="58"/>
      <c r="XO67" s="58"/>
      <c r="XP67" s="58"/>
      <c r="XQ67" s="58"/>
      <c r="XR67" s="58"/>
      <c r="XS67" s="58"/>
      <c r="XT67" s="58"/>
      <c r="XU67" s="58"/>
      <c r="XV67" s="58"/>
      <c r="XW67" s="58"/>
      <c r="XX67" s="58"/>
      <c r="XY67" s="58"/>
      <c r="XZ67" s="58"/>
      <c r="YA67" s="58"/>
      <c r="YB67" s="58"/>
      <c r="YC67" s="58"/>
      <c r="YD67" s="58"/>
      <c r="YE67" s="58"/>
      <c r="YF67" s="58"/>
      <c r="YG67" s="58"/>
      <c r="YH67" s="58"/>
      <c r="YI67" s="58"/>
      <c r="YJ67" s="58"/>
      <c r="YK67" s="58"/>
      <c r="YL67" s="58"/>
      <c r="YM67" s="58"/>
      <c r="YN67" s="58"/>
      <c r="YO67" s="58"/>
      <c r="YP67" s="58"/>
      <c r="YQ67" s="58"/>
      <c r="YR67" s="58"/>
      <c r="YS67" s="58"/>
      <c r="YT67" s="58"/>
      <c r="YU67" s="58"/>
      <c r="YV67" s="58"/>
      <c r="YW67" s="58"/>
      <c r="YX67" s="58"/>
      <c r="YY67" s="58"/>
      <c r="YZ67" s="58"/>
      <c r="ZA67" s="58"/>
      <c r="ZB67" s="58"/>
      <c r="ZC67" s="58"/>
      <c r="ZD67" s="58"/>
      <c r="ZE67" s="58"/>
      <c r="ZF67" s="58"/>
      <c r="ZG67" s="58"/>
      <c r="ZH67" s="58"/>
      <c r="ZI67" s="58"/>
      <c r="ZJ67" s="58"/>
      <c r="ZK67" s="58"/>
      <c r="ZL67" s="58"/>
      <c r="ZM67" s="58"/>
      <c r="ZN67" s="58"/>
      <c r="ZO67" s="58"/>
      <c r="ZP67" s="58"/>
      <c r="ZQ67" s="58"/>
      <c r="ZR67" s="58"/>
      <c r="ZS67" s="58"/>
      <c r="ZT67" s="58"/>
      <c r="ZU67" s="58"/>
      <c r="ZV67" s="58"/>
      <c r="ZW67" s="58"/>
      <c r="ZX67" s="58"/>
      <c r="ZY67" s="58"/>
      <c r="ZZ67" s="58"/>
      <c r="AAA67" s="58"/>
      <c r="AAB67" s="58"/>
      <c r="AAC67" s="58"/>
      <c r="AAD67" s="58"/>
      <c r="AAE67" s="58"/>
      <c r="AAF67" s="58"/>
      <c r="AAG67" s="58"/>
      <c r="AAH67" s="58"/>
      <c r="AAI67" s="58"/>
      <c r="AAJ67" s="58"/>
      <c r="AAK67" s="58"/>
      <c r="AAL67" s="58"/>
      <c r="AAM67" s="58"/>
      <c r="AAN67" s="58"/>
      <c r="AAO67" s="58"/>
      <c r="AAP67" s="58"/>
      <c r="AAQ67" s="58"/>
      <c r="AAR67" s="58"/>
      <c r="AAS67" s="58"/>
      <c r="AAT67" s="58"/>
      <c r="AAU67" s="58"/>
      <c r="AAV67" s="58"/>
      <c r="AAW67" s="58"/>
      <c r="AAX67" s="58"/>
      <c r="AAY67" s="58"/>
      <c r="AAZ67" s="58"/>
      <c r="ABA67" s="58"/>
      <c r="ABB67" s="58"/>
      <c r="ABC67" s="58"/>
      <c r="ABD67" s="58"/>
      <c r="ABE67" s="58"/>
      <c r="ABF67" s="58"/>
      <c r="ABG67" s="58"/>
      <c r="ABH67" s="58"/>
      <c r="ABI67" s="58"/>
      <c r="ABJ67" s="58"/>
      <c r="ABK67" s="58"/>
      <c r="ABL67" s="58"/>
      <c r="ABM67" s="58"/>
      <c r="ABN67" s="58"/>
      <c r="ABO67" s="58"/>
      <c r="ABP67" s="58"/>
      <c r="ABQ67" s="58"/>
      <c r="ABR67" s="58"/>
      <c r="ABS67" s="58"/>
      <c r="ABT67" s="58"/>
      <c r="ABU67" s="58"/>
      <c r="ABV67" s="58"/>
      <c r="ABW67" s="58"/>
      <c r="ABX67" s="58"/>
      <c r="ABY67" s="58"/>
      <c r="ABZ67" s="58"/>
      <c r="ACA67" s="58"/>
      <c r="ACB67" s="58"/>
      <c r="ACC67" s="58"/>
      <c r="ACD67" s="58"/>
      <c r="ACE67" s="58"/>
      <c r="ACF67" s="58"/>
      <c r="ACG67" s="58"/>
      <c r="ACH67" s="58"/>
      <c r="ACI67" s="58"/>
      <c r="ACJ67" s="58"/>
      <c r="ACK67" s="58"/>
      <c r="ACL67" s="58"/>
      <c r="ACM67" s="58"/>
      <c r="ACN67" s="58"/>
      <c r="ACO67" s="58"/>
      <c r="ACP67" s="58"/>
      <c r="ACQ67" s="58"/>
      <c r="ACR67" s="58"/>
      <c r="ACS67" s="58"/>
      <c r="ACT67" s="58"/>
      <c r="ACU67" s="58"/>
      <c r="ACV67" s="58"/>
      <c r="ACW67" s="58"/>
      <c r="ACX67" s="58"/>
      <c r="ACY67" s="58"/>
      <c r="ACZ67" s="58"/>
      <c r="ADA67" s="58"/>
      <c r="ADB67" s="58"/>
      <c r="ADC67" s="58"/>
      <c r="ADD67" s="58"/>
      <c r="ADE67" s="58"/>
      <c r="ADF67" s="58"/>
      <c r="ADG67" s="58"/>
      <c r="ADH67" s="58"/>
      <c r="ADI67" s="58"/>
      <c r="ADJ67" s="58"/>
      <c r="ADK67" s="58"/>
      <c r="ADL67" s="58"/>
      <c r="ADM67" s="58"/>
      <c r="ADN67" s="58"/>
      <c r="ADO67" s="58"/>
      <c r="ADP67" s="58"/>
      <c r="ADQ67" s="58"/>
      <c r="ADR67" s="58"/>
      <c r="ADS67" s="58"/>
      <c r="ADT67" s="58"/>
      <c r="ADU67" s="58"/>
      <c r="ADV67" s="58"/>
      <c r="ADW67" s="58"/>
      <c r="ADX67" s="58"/>
      <c r="ADY67" s="58"/>
      <c r="ADZ67" s="58"/>
      <c r="AEA67" s="58"/>
      <c r="AEB67" s="58"/>
      <c r="AEC67" s="58"/>
      <c r="AED67" s="58"/>
      <c r="AEE67" s="58"/>
      <c r="AEF67" s="58"/>
      <c r="AEG67" s="58"/>
      <c r="AEH67" s="58"/>
      <c r="AEI67" s="58"/>
      <c r="AEJ67" s="58"/>
      <c r="AEK67" s="58"/>
      <c r="AEL67" s="58"/>
      <c r="AEM67" s="58"/>
      <c r="AEN67" s="58"/>
      <c r="AEO67" s="58"/>
      <c r="AEP67" s="58"/>
      <c r="AEQ67" s="58"/>
      <c r="AER67" s="58"/>
      <c r="AES67" s="58"/>
      <c r="AET67" s="58"/>
      <c r="AEU67" s="58"/>
      <c r="AEV67" s="58"/>
      <c r="AEW67" s="58"/>
      <c r="AEX67" s="58"/>
      <c r="AEY67" s="58"/>
      <c r="AEZ67" s="58"/>
      <c r="AFA67" s="58"/>
      <c r="AFB67" s="58"/>
      <c r="AFC67" s="58"/>
      <c r="AFD67" s="58"/>
      <c r="AFE67" s="58"/>
      <c r="AFF67" s="58"/>
      <c r="AFG67" s="58"/>
      <c r="AFH67" s="58"/>
      <c r="AFI67" s="58"/>
      <c r="AFJ67" s="58"/>
      <c r="AFK67" s="58"/>
      <c r="AFL67" s="58"/>
      <c r="AFM67" s="58"/>
      <c r="AFN67" s="58"/>
      <c r="AFO67" s="58"/>
      <c r="AFP67" s="58"/>
      <c r="AFQ67" s="58"/>
      <c r="AFR67" s="58"/>
      <c r="AFS67" s="58"/>
      <c r="AFT67" s="58"/>
      <c r="AFU67" s="58"/>
      <c r="AFV67" s="58"/>
      <c r="AFW67" s="58"/>
      <c r="AFX67" s="58"/>
      <c r="AFY67" s="58"/>
      <c r="AFZ67" s="58"/>
      <c r="AGA67" s="58"/>
      <c r="AGB67" s="58"/>
      <c r="AGC67" s="58"/>
      <c r="AGD67" s="58"/>
      <c r="AGE67" s="58"/>
      <c r="AGF67" s="58"/>
      <c r="AGG67" s="58"/>
      <c r="AGH67" s="58"/>
      <c r="AGI67" s="58"/>
      <c r="AGJ67" s="58"/>
      <c r="AGK67" s="58"/>
      <c r="AGL67" s="58"/>
      <c r="AGM67" s="58"/>
      <c r="AGN67" s="58"/>
      <c r="AGO67" s="58"/>
      <c r="AGP67" s="58"/>
      <c r="AGQ67" s="58"/>
      <c r="AGR67" s="58"/>
      <c r="AGS67" s="58"/>
      <c r="AGT67" s="58"/>
      <c r="AGU67" s="58"/>
      <c r="AGV67" s="58"/>
      <c r="AGW67" s="58"/>
      <c r="AGX67" s="58"/>
      <c r="AGY67" s="58"/>
      <c r="AGZ67" s="58"/>
      <c r="AHA67" s="58"/>
      <c r="AHB67" s="58"/>
      <c r="AHC67" s="58"/>
      <c r="AHD67" s="58"/>
      <c r="AHE67" s="58"/>
      <c r="AHF67" s="58"/>
      <c r="AHG67" s="58"/>
      <c r="AHH67" s="58"/>
      <c r="AHI67" s="58"/>
      <c r="AHJ67" s="58"/>
      <c r="AHK67" s="58"/>
      <c r="AHL67" s="58"/>
      <c r="AHM67" s="58"/>
      <c r="AHN67" s="58"/>
      <c r="AHO67" s="58"/>
      <c r="AHP67" s="58"/>
      <c r="AHQ67" s="58"/>
      <c r="AHR67" s="58"/>
      <c r="AHS67" s="58"/>
      <c r="AHT67" s="58"/>
      <c r="AHU67" s="58"/>
      <c r="AHV67" s="58"/>
      <c r="AHW67" s="58"/>
      <c r="AHX67" s="58"/>
      <c r="AHY67" s="58"/>
      <c r="AHZ67" s="58"/>
      <c r="AIA67" s="58"/>
      <c r="AIB67" s="58"/>
      <c r="AIC67" s="58"/>
      <c r="AID67" s="58"/>
      <c r="AIE67" s="58"/>
      <c r="AIF67" s="58"/>
      <c r="AIG67" s="58"/>
      <c r="AIH67" s="58"/>
      <c r="AII67" s="58"/>
      <c r="AIJ67" s="58"/>
      <c r="AIK67" s="58"/>
      <c r="AIL67" s="58"/>
      <c r="AIM67" s="58"/>
      <c r="AIN67" s="58"/>
      <c r="AIO67" s="58"/>
      <c r="AIP67" s="58"/>
      <c r="AIQ67" s="58"/>
      <c r="AIR67" s="58"/>
      <c r="AIS67" s="58"/>
      <c r="AIT67" s="58"/>
      <c r="AIU67" s="58"/>
      <c r="AIV67" s="58"/>
      <c r="AIW67" s="58"/>
      <c r="AIX67" s="58"/>
      <c r="AIY67" s="58"/>
      <c r="AIZ67" s="58"/>
      <c r="AJA67" s="58"/>
      <c r="AJB67" s="58"/>
      <c r="AJC67" s="58"/>
      <c r="AJD67" s="58"/>
      <c r="AJE67" s="58"/>
      <c r="AJF67" s="58"/>
      <c r="AJG67" s="58"/>
      <c r="AJH67" s="58"/>
      <c r="AJI67" s="58"/>
      <c r="AJJ67" s="58"/>
      <c r="AJK67" s="58"/>
      <c r="AJL67" s="58"/>
      <c r="AJM67" s="58"/>
      <c r="AJN67" s="58"/>
      <c r="AJO67" s="58"/>
      <c r="AJP67" s="58"/>
      <c r="AJQ67" s="58"/>
      <c r="AJR67" s="58"/>
      <c r="AJS67" s="58"/>
      <c r="AJT67" s="58"/>
      <c r="AJU67" s="58"/>
      <c r="AJV67" s="58"/>
      <c r="AJW67" s="58"/>
      <c r="AJX67" s="58"/>
      <c r="AJY67" s="58"/>
      <c r="AJZ67" s="58"/>
      <c r="AKA67" s="58"/>
      <c r="AKB67" s="58"/>
      <c r="AKC67" s="58"/>
      <c r="AKD67" s="58"/>
      <c r="AKE67" s="58"/>
      <c r="AKF67" s="58"/>
      <c r="AKG67" s="58"/>
      <c r="AKH67" s="58"/>
      <c r="AKI67" s="58"/>
      <c r="AKJ67" s="58"/>
      <c r="AKK67" s="58"/>
      <c r="AKL67" s="58"/>
      <c r="AKM67" s="58"/>
      <c r="AKN67" s="58"/>
      <c r="AKO67" s="58"/>
      <c r="AKP67" s="58"/>
      <c r="AKQ67" s="58"/>
      <c r="AKR67" s="58"/>
      <c r="AKS67" s="58"/>
      <c r="AKT67" s="58"/>
      <c r="AKU67" s="58"/>
      <c r="AKV67" s="58"/>
      <c r="AKW67" s="58"/>
      <c r="AKX67" s="58"/>
      <c r="AKY67" s="58"/>
      <c r="AKZ67" s="58"/>
      <c r="ALA67" s="58"/>
      <c r="ALB67" s="58"/>
      <c r="ALC67" s="58"/>
      <c r="ALD67" s="58"/>
      <c r="ALE67" s="58"/>
      <c r="ALF67" s="58"/>
      <c r="ALG67" s="58"/>
      <c r="ALH67" s="58"/>
      <c r="ALI67" s="58"/>
      <c r="ALJ67" s="58"/>
      <c r="ALK67" s="58"/>
      <c r="ALL67" s="58"/>
      <c r="ALM67" s="58"/>
      <c r="ALN67" s="58"/>
      <c r="ALO67" s="58"/>
      <c r="ALP67" s="58"/>
      <c r="ALQ67" s="58"/>
      <c r="ALR67" s="58"/>
      <c r="ALS67" s="58"/>
      <c r="ALT67" s="58"/>
      <c r="ALU67" s="58"/>
      <c r="ALV67" s="58"/>
      <c r="ALW67" s="58"/>
      <c r="ALX67" s="58"/>
      <c r="ALY67" s="58"/>
      <c r="ALZ67" s="58"/>
      <c r="AMA67" s="58"/>
      <c r="AMB67" s="58"/>
      <c r="AMC67" s="58"/>
      <c r="AMD67" s="58"/>
      <c r="AME67" s="58"/>
      <c r="AMF67" s="58"/>
      <c r="AMG67" s="58"/>
      <c r="AMH67" s="58"/>
      <c r="AMI67" s="58"/>
      <c r="AMJ67" s="58"/>
    </row>
    <row r="68" spans="1:1024" s="54" customFormat="1" ht="15" customHeight="1" x14ac:dyDescent="0.25">
      <c r="A68" s="65" t="s">
        <v>341</v>
      </c>
      <c r="B68" s="66" t="s">
        <v>226</v>
      </c>
      <c r="C68" s="67" t="s">
        <v>35</v>
      </c>
      <c r="D68" s="66">
        <v>19</v>
      </c>
      <c r="E68" s="66">
        <v>28</v>
      </c>
      <c r="F68" s="66">
        <v>196</v>
      </c>
      <c r="G68" s="66">
        <f t="shared" ref="G68:G131" si="3">D68+(E68*2)+(F68*3)</f>
        <v>663</v>
      </c>
      <c r="H68" s="66">
        <v>260</v>
      </c>
      <c r="I68" s="68">
        <f t="shared" ref="I68:I99" si="4">G68/H68</f>
        <v>2.5499999999999998</v>
      </c>
      <c r="J68" s="55"/>
    </row>
    <row r="69" spans="1:1024" s="54" customFormat="1" ht="15" customHeight="1" x14ac:dyDescent="0.25">
      <c r="A69" s="65" t="s">
        <v>342</v>
      </c>
      <c r="B69" s="65" t="s">
        <v>199</v>
      </c>
      <c r="C69" s="65" t="s">
        <v>32</v>
      </c>
      <c r="D69" s="66">
        <v>9</v>
      </c>
      <c r="E69" s="66">
        <v>13</v>
      </c>
      <c r="F69" s="66">
        <v>209</v>
      </c>
      <c r="G69" s="66">
        <f t="shared" si="3"/>
        <v>662</v>
      </c>
      <c r="H69" s="66">
        <v>260</v>
      </c>
      <c r="I69" s="68">
        <f t="shared" si="4"/>
        <v>2.546153846153846</v>
      </c>
      <c r="J69" s="55"/>
    </row>
    <row r="70" spans="1:1024" s="54" customFormat="1" ht="15" customHeight="1" x14ac:dyDescent="0.25">
      <c r="A70" s="65" t="s">
        <v>343</v>
      </c>
      <c r="B70" s="66" t="s">
        <v>71</v>
      </c>
      <c r="C70" s="67" t="s">
        <v>50</v>
      </c>
      <c r="D70" s="66">
        <v>13</v>
      </c>
      <c r="E70" s="66">
        <v>19</v>
      </c>
      <c r="F70" s="66">
        <v>123</v>
      </c>
      <c r="G70" s="66">
        <f t="shared" si="3"/>
        <v>420</v>
      </c>
      <c r="H70" s="66">
        <v>165</v>
      </c>
      <c r="I70" s="68">
        <f t="shared" si="4"/>
        <v>2.5454545454545454</v>
      </c>
      <c r="J70" s="55"/>
    </row>
    <row r="71" spans="1:1024" ht="15" customHeight="1" x14ac:dyDescent="0.25">
      <c r="A71" s="65" t="s">
        <v>344</v>
      </c>
      <c r="B71" s="66" t="s">
        <v>244</v>
      </c>
      <c r="C71" s="67" t="s">
        <v>58</v>
      </c>
      <c r="D71" s="66">
        <v>23</v>
      </c>
      <c r="E71" s="66">
        <v>59</v>
      </c>
      <c r="F71" s="66">
        <v>340</v>
      </c>
      <c r="G71" s="66">
        <f t="shared" si="3"/>
        <v>1161</v>
      </c>
      <c r="H71" s="66">
        <v>457</v>
      </c>
      <c r="I71" s="68">
        <f t="shared" si="4"/>
        <v>2.5404814004376366</v>
      </c>
    </row>
    <row r="72" spans="1:1024" s="54" customFormat="1" ht="15" customHeight="1" x14ac:dyDescent="0.25">
      <c r="A72" s="65" t="s">
        <v>345</v>
      </c>
      <c r="B72" s="66" t="s">
        <v>206</v>
      </c>
      <c r="C72" s="67" t="s">
        <v>32</v>
      </c>
      <c r="D72" s="66">
        <v>35</v>
      </c>
      <c r="E72" s="66">
        <v>127</v>
      </c>
      <c r="F72" s="66">
        <v>266</v>
      </c>
      <c r="G72" s="66">
        <f t="shared" si="3"/>
        <v>1087</v>
      </c>
      <c r="H72" s="66">
        <v>428</v>
      </c>
      <c r="I72" s="68">
        <f t="shared" si="4"/>
        <v>2.5397196261682242</v>
      </c>
      <c r="J72" s="55"/>
    </row>
    <row r="73" spans="1:1024" s="54" customFormat="1" ht="15" customHeight="1" x14ac:dyDescent="0.25">
      <c r="A73" s="65" t="s">
        <v>346</v>
      </c>
      <c r="B73" s="66" t="s">
        <v>225</v>
      </c>
      <c r="C73" s="67" t="s">
        <v>25</v>
      </c>
      <c r="D73" s="66">
        <v>9</v>
      </c>
      <c r="E73" s="66">
        <v>37</v>
      </c>
      <c r="F73" s="66">
        <v>189</v>
      </c>
      <c r="G73" s="66">
        <f t="shared" si="3"/>
        <v>650</v>
      </c>
      <c r="H73" s="66">
        <v>256</v>
      </c>
      <c r="I73" s="68">
        <f t="shared" si="4"/>
        <v>2.5390625</v>
      </c>
      <c r="J73" s="55"/>
    </row>
    <row r="74" spans="1:1024" s="54" customFormat="1" ht="15" customHeight="1" x14ac:dyDescent="0.25">
      <c r="A74" s="65" t="s">
        <v>347</v>
      </c>
      <c r="B74" s="66" t="s">
        <v>81</v>
      </c>
      <c r="C74" s="67" t="s">
        <v>30</v>
      </c>
      <c r="D74" s="66">
        <v>17</v>
      </c>
      <c r="E74" s="66">
        <v>23</v>
      </c>
      <c r="F74" s="66">
        <v>191</v>
      </c>
      <c r="G74" s="66">
        <f t="shared" si="3"/>
        <v>636</v>
      </c>
      <c r="H74" s="66">
        <v>251</v>
      </c>
      <c r="I74" s="68">
        <f t="shared" si="4"/>
        <v>2.5338645418326693</v>
      </c>
      <c r="J74" s="55"/>
    </row>
    <row r="75" spans="1:1024" s="54" customFormat="1" ht="15" customHeight="1" x14ac:dyDescent="0.25">
      <c r="A75" s="65" t="s">
        <v>348</v>
      </c>
      <c r="B75" s="66" t="s">
        <v>186</v>
      </c>
      <c r="C75" s="67" t="s">
        <v>79</v>
      </c>
      <c r="D75" s="66">
        <v>9</v>
      </c>
      <c r="E75" s="66">
        <v>28</v>
      </c>
      <c r="F75" s="66">
        <v>219</v>
      </c>
      <c r="G75" s="66">
        <f t="shared" si="3"/>
        <v>722</v>
      </c>
      <c r="H75" s="66">
        <v>285</v>
      </c>
      <c r="I75" s="68">
        <f t="shared" si="4"/>
        <v>2.5333333333333332</v>
      </c>
      <c r="J75" s="55"/>
    </row>
    <row r="76" spans="1:1024" s="54" customFormat="1" ht="15" customHeight="1" x14ac:dyDescent="0.25">
      <c r="A76" s="65" t="s">
        <v>349</v>
      </c>
      <c r="B76" s="66" t="s">
        <v>76</v>
      </c>
      <c r="C76" s="67" t="s">
        <v>32</v>
      </c>
      <c r="D76" s="66">
        <v>15</v>
      </c>
      <c r="E76" s="66">
        <v>26</v>
      </c>
      <c r="F76" s="66">
        <v>176</v>
      </c>
      <c r="G76" s="66">
        <f t="shared" si="3"/>
        <v>595</v>
      </c>
      <c r="H76" s="66">
        <v>235</v>
      </c>
      <c r="I76" s="68">
        <f t="shared" si="4"/>
        <v>2.5319148936170213</v>
      </c>
      <c r="J76" s="55"/>
    </row>
    <row r="77" spans="1:1024" s="54" customFormat="1" ht="15" customHeight="1" x14ac:dyDescent="0.25">
      <c r="A77" s="65" t="s">
        <v>350</v>
      </c>
      <c r="B77" s="66" t="s">
        <v>53</v>
      </c>
      <c r="C77" s="67" t="s">
        <v>28</v>
      </c>
      <c r="D77" s="66">
        <v>27</v>
      </c>
      <c r="E77" s="66">
        <v>43</v>
      </c>
      <c r="F77" s="66">
        <v>190</v>
      </c>
      <c r="G77" s="66">
        <f t="shared" si="3"/>
        <v>683</v>
      </c>
      <c r="H77" s="66">
        <v>270</v>
      </c>
      <c r="I77" s="68">
        <f t="shared" si="4"/>
        <v>2.5296296296296297</v>
      </c>
      <c r="J77" s="55"/>
    </row>
    <row r="78" spans="1:1024" ht="15" customHeight="1" x14ac:dyDescent="0.25">
      <c r="A78" s="65" t="s">
        <v>351</v>
      </c>
      <c r="B78" s="66" t="s">
        <v>246</v>
      </c>
      <c r="C78" s="67" t="s">
        <v>26</v>
      </c>
      <c r="D78" s="66">
        <v>16</v>
      </c>
      <c r="E78" s="66">
        <v>27</v>
      </c>
      <c r="F78" s="66">
        <v>193</v>
      </c>
      <c r="G78" s="66">
        <f t="shared" si="3"/>
        <v>649</v>
      </c>
      <c r="H78" s="66">
        <v>257</v>
      </c>
      <c r="I78" s="68">
        <f t="shared" si="4"/>
        <v>2.5252918287937742</v>
      </c>
    </row>
    <row r="79" spans="1:1024" ht="15" customHeight="1" x14ac:dyDescent="0.25">
      <c r="A79" s="65" t="s">
        <v>352</v>
      </c>
      <c r="B79" s="66" t="s">
        <v>476</v>
      </c>
      <c r="C79" s="66" t="s">
        <v>26</v>
      </c>
      <c r="D79" s="66">
        <v>20</v>
      </c>
      <c r="E79" s="66">
        <v>22</v>
      </c>
      <c r="F79" s="66">
        <v>176</v>
      </c>
      <c r="G79" s="66">
        <f t="shared" si="3"/>
        <v>592</v>
      </c>
      <c r="H79" s="66">
        <v>235</v>
      </c>
      <c r="I79" s="68">
        <f t="shared" si="4"/>
        <v>2.5191489361702128</v>
      </c>
      <c r="J79" s="54"/>
    </row>
    <row r="80" spans="1:1024" s="54" customFormat="1" ht="15" customHeight="1" x14ac:dyDescent="0.25">
      <c r="A80" s="65" t="s">
        <v>353</v>
      </c>
      <c r="B80" s="66" t="s">
        <v>29</v>
      </c>
      <c r="C80" s="67" t="s">
        <v>30</v>
      </c>
      <c r="D80" s="66">
        <v>10</v>
      </c>
      <c r="E80" s="66">
        <v>10</v>
      </c>
      <c r="F80" s="66">
        <v>224</v>
      </c>
      <c r="G80" s="66">
        <f t="shared" si="3"/>
        <v>702</v>
      </c>
      <c r="H80" s="66">
        <v>279</v>
      </c>
      <c r="I80" s="68">
        <f t="shared" si="4"/>
        <v>2.5161290322580645</v>
      </c>
      <c r="J80" s="55"/>
    </row>
    <row r="81" spans="1:10" ht="15" customHeight="1" x14ac:dyDescent="0.25">
      <c r="A81" s="65" t="s">
        <v>354</v>
      </c>
      <c r="B81" s="66" t="s">
        <v>100</v>
      </c>
      <c r="C81" s="67" t="s">
        <v>58</v>
      </c>
      <c r="D81" s="66">
        <v>2</v>
      </c>
      <c r="E81" s="66">
        <v>5</v>
      </c>
      <c r="F81" s="66">
        <v>48</v>
      </c>
      <c r="G81" s="66">
        <f t="shared" si="3"/>
        <v>156</v>
      </c>
      <c r="H81" s="66">
        <v>62</v>
      </c>
      <c r="I81" s="68">
        <f t="shared" si="4"/>
        <v>2.5161290322580645</v>
      </c>
    </row>
    <row r="82" spans="1:10" ht="15" customHeight="1" x14ac:dyDescent="0.25">
      <c r="A82" s="65" t="s">
        <v>355</v>
      </c>
      <c r="B82" s="66" t="s">
        <v>182</v>
      </c>
      <c r="C82" s="67" t="s">
        <v>63</v>
      </c>
      <c r="D82" s="66">
        <v>10</v>
      </c>
      <c r="E82" s="66">
        <v>5</v>
      </c>
      <c r="F82" s="66">
        <v>67</v>
      </c>
      <c r="G82" s="66">
        <f t="shared" si="3"/>
        <v>221</v>
      </c>
      <c r="H82" s="66">
        <v>88</v>
      </c>
      <c r="I82" s="68">
        <f t="shared" si="4"/>
        <v>2.5113636363636362</v>
      </c>
    </row>
    <row r="83" spans="1:10" s="54" customFormat="1" ht="15" customHeight="1" x14ac:dyDescent="0.25">
      <c r="A83" s="65" t="s">
        <v>356</v>
      </c>
      <c r="B83" s="66" t="s">
        <v>131</v>
      </c>
      <c r="C83" s="67" t="s">
        <v>30</v>
      </c>
      <c r="D83" s="66">
        <v>4</v>
      </c>
      <c r="E83" s="66">
        <v>9</v>
      </c>
      <c r="F83" s="66">
        <v>68</v>
      </c>
      <c r="G83" s="66">
        <f t="shared" si="3"/>
        <v>226</v>
      </c>
      <c r="H83" s="66">
        <v>90</v>
      </c>
      <c r="I83" s="68">
        <f t="shared" si="4"/>
        <v>2.5111111111111111</v>
      </c>
      <c r="J83" s="55"/>
    </row>
    <row r="84" spans="1:10" s="54" customFormat="1" ht="15" customHeight="1" x14ac:dyDescent="0.25">
      <c r="A84" s="65" t="s">
        <v>286</v>
      </c>
      <c r="B84" s="66" t="s">
        <v>192</v>
      </c>
      <c r="C84" s="67" t="s">
        <v>26</v>
      </c>
      <c r="D84" s="66">
        <v>34</v>
      </c>
      <c r="E84" s="66">
        <v>68</v>
      </c>
      <c r="F84" s="66">
        <v>235</v>
      </c>
      <c r="G84" s="66">
        <f t="shared" si="3"/>
        <v>875</v>
      </c>
      <c r="H84" s="66">
        <v>349</v>
      </c>
      <c r="I84" s="68">
        <f t="shared" si="4"/>
        <v>2.5071633237822351</v>
      </c>
      <c r="J84" s="55"/>
    </row>
    <row r="85" spans="1:10" ht="15" customHeight="1" x14ac:dyDescent="0.25">
      <c r="A85" s="65" t="s">
        <v>357</v>
      </c>
      <c r="B85" s="66" t="s">
        <v>481</v>
      </c>
      <c r="C85" s="67" t="s">
        <v>23</v>
      </c>
      <c r="D85" s="66">
        <v>9</v>
      </c>
      <c r="E85" s="66">
        <v>21</v>
      </c>
      <c r="F85" s="66">
        <v>59</v>
      </c>
      <c r="G85" s="66">
        <f t="shared" si="3"/>
        <v>228</v>
      </c>
      <c r="H85" s="66">
        <v>91</v>
      </c>
      <c r="I85" s="68">
        <f t="shared" si="4"/>
        <v>2.5054945054945055</v>
      </c>
    </row>
    <row r="86" spans="1:10" s="55" customFormat="1" ht="17.100000000000001" customHeight="1" x14ac:dyDescent="0.25">
      <c r="A86" s="65" t="s">
        <v>358</v>
      </c>
      <c r="B86" s="66" t="s">
        <v>45</v>
      </c>
      <c r="C86" s="67" t="s">
        <v>35</v>
      </c>
      <c r="D86" s="66">
        <v>11</v>
      </c>
      <c r="E86" s="66">
        <v>30</v>
      </c>
      <c r="F86" s="66">
        <v>64</v>
      </c>
      <c r="G86" s="66">
        <f t="shared" si="3"/>
        <v>263</v>
      </c>
      <c r="H86" s="66">
        <v>105</v>
      </c>
      <c r="I86" s="68">
        <f t="shared" si="4"/>
        <v>2.5047619047619047</v>
      </c>
    </row>
    <row r="87" spans="1:10" s="54" customFormat="1" ht="15" customHeight="1" x14ac:dyDescent="0.25">
      <c r="A87" s="65" t="s">
        <v>359</v>
      </c>
      <c r="B87" s="66" t="s">
        <v>168</v>
      </c>
      <c r="C87" s="67" t="s">
        <v>63</v>
      </c>
      <c r="D87" s="66">
        <v>11</v>
      </c>
      <c r="E87" s="66">
        <v>22</v>
      </c>
      <c r="F87" s="66">
        <v>186</v>
      </c>
      <c r="G87" s="66">
        <f t="shared" si="3"/>
        <v>613</v>
      </c>
      <c r="H87" s="66">
        <v>245</v>
      </c>
      <c r="I87" s="68">
        <f t="shared" si="4"/>
        <v>2.5020408163265304</v>
      </c>
      <c r="J87" s="55"/>
    </row>
    <row r="88" spans="1:10" s="54" customFormat="1" ht="15" customHeight="1" x14ac:dyDescent="0.25">
      <c r="A88" s="65" t="s">
        <v>360</v>
      </c>
      <c r="B88" s="66" t="s">
        <v>240</v>
      </c>
      <c r="C88" s="67" t="s">
        <v>63</v>
      </c>
      <c r="D88" s="66">
        <v>15</v>
      </c>
      <c r="E88" s="66">
        <v>21</v>
      </c>
      <c r="F88" s="66">
        <v>151</v>
      </c>
      <c r="G88" s="66">
        <f t="shared" si="3"/>
        <v>510</v>
      </c>
      <c r="H88" s="66">
        <v>204</v>
      </c>
      <c r="I88" s="68">
        <f t="shared" si="4"/>
        <v>2.5</v>
      </c>
      <c r="J88" s="55"/>
    </row>
    <row r="89" spans="1:10" ht="15" customHeight="1" x14ac:dyDescent="0.25">
      <c r="A89" s="65" t="s">
        <v>361</v>
      </c>
      <c r="B89" s="66" t="s">
        <v>82</v>
      </c>
      <c r="C89" s="67" t="s">
        <v>50</v>
      </c>
      <c r="D89" s="66">
        <v>22</v>
      </c>
      <c r="E89" s="66">
        <v>35</v>
      </c>
      <c r="F89" s="66">
        <v>115</v>
      </c>
      <c r="G89" s="66">
        <f t="shared" si="3"/>
        <v>437</v>
      </c>
      <c r="H89" s="66">
        <v>175</v>
      </c>
      <c r="I89" s="68">
        <f t="shared" si="4"/>
        <v>2.4971428571428573</v>
      </c>
    </row>
    <row r="90" spans="1:10" s="54" customFormat="1" ht="15" customHeight="1" x14ac:dyDescent="0.25">
      <c r="A90" s="65" t="s">
        <v>362</v>
      </c>
      <c r="B90" s="66" t="s">
        <v>49</v>
      </c>
      <c r="C90" s="67" t="s">
        <v>37</v>
      </c>
      <c r="D90" s="66">
        <v>7</v>
      </c>
      <c r="E90" s="66">
        <v>16</v>
      </c>
      <c r="F90" s="66">
        <v>76</v>
      </c>
      <c r="G90" s="66">
        <f t="shared" si="3"/>
        <v>267</v>
      </c>
      <c r="H90" s="66">
        <v>107</v>
      </c>
      <c r="I90" s="68">
        <f t="shared" si="4"/>
        <v>2.4953271028037385</v>
      </c>
      <c r="J90" s="55"/>
    </row>
    <row r="91" spans="1:10" s="54" customFormat="1" ht="15" customHeight="1" x14ac:dyDescent="0.25">
      <c r="A91" s="65" t="s">
        <v>363</v>
      </c>
      <c r="B91" s="66" t="s">
        <v>193</v>
      </c>
      <c r="C91" s="67" t="s">
        <v>58</v>
      </c>
      <c r="D91" s="66">
        <v>18</v>
      </c>
      <c r="E91" s="66">
        <v>46</v>
      </c>
      <c r="F91" s="66">
        <v>249</v>
      </c>
      <c r="G91" s="66">
        <f t="shared" si="3"/>
        <v>857</v>
      </c>
      <c r="H91" s="66">
        <v>344</v>
      </c>
      <c r="I91" s="68">
        <f t="shared" si="4"/>
        <v>2.4912790697674421</v>
      </c>
      <c r="J91" s="55"/>
    </row>
    <row r="92" spans="1:10" s="54" customFormat="1" ht="15" customHeight="1" x14ac:dyDescent="0.25">
      <c r="A92" s="65" t="s">
        <v>364</v>
      </c>
      <c r="B92" s="66" t="s">
        <v>219</v>
      </c>
      <c r="C92" s="67" t="s">
        <v>25</v>
      </c>
      <c r="D92" s="66">
        <v>14</v>
      </c>
      <c r="E92" s="66">
        <v>53</v>
      </c>
      <c r="F92" s="66">
        <v>263</v>
      </c>
      <c r="G92" s="66">
        <f t="shared" si="3"/>
        <v>909</v>
      </c>
      <c r="H92" s="66">
        <v>365</v>
      </c>
      <c r="I92" s="68">
        <f t="shared" si="4"/>
        <v>2.4904109589041097</v>
      </c>
      <c r="J92" s="55"/>
    </row>
    <row r="93" spans="1:10" s="54" customFormat="1" ht="15" customHeight="1" x14ac:dyDescent="0.25">
      <c r="A93" s="65" t="s">
        <v>365</v>
      </c>
      <c r="B93" s="66" t="s">
        <v>69</v>
      </c>
      <c r="C93" s="67" t="s">
        <v>35</v>
      </c>
      <c r="D93" s="66">
        <v>8</v>
      </c>
      <c r="E93" s="66">
        <v>6</v>
      </c>
      <c r="F93" s="66">
        <v>68</v>
      </c>
      <c r="G93" s="66">
        <f t="shared" si="3"/>
        <v>224</v>
      </c>
      <c r="H93" s="66">
        <v>90</v>
      </c>
      <c r="I93" s="68">
        <f t="shared" si="4"/>
        <v>2.4888888888888889</v>
      </c>
      <c r="J93" s="55"/>
    </row>
    <row r="94" spans="1:10" s="89" customFormat="1" ht="15" customHeight="1" x14ac:dyDescent="0.25">
      <c r="A94" s="65" t="s">
        <v>366</v>
      </c>
      <c r="B94" s="66" t="s">
        <v>57</v>
      </c>
      <c r="C94" s="67" t="s">
        <v>26</v>
      </c>
      <c r="D94" s="66">
        <v>27</v>
      </c>
      <c r="E94" s="66">
        <v>25</v>
      </c>
      <c r="F94" s="66">
        <v>201</v>
      </c>
      <c r="G94" s="66">
        <f t="shared" si="3"/>
        <v>680</v>
      </c>
      <c r="H94" s="66">
        <v>274</v>
      </c>
      <c r="I94" s="68">
        <f t="shared" si="4"/>
        <v>2.4817518248175183</v>
      </c>
      <c r="J94" s="55"/>
    </row>
    <row r="95" spans="1:10" ht="15" customHeight="1" x14ac:dyDescent="0.25">
      <c r="A95" s="65" t="s">
        <v>367</v>
      </c>
      <c r="B95" s="66" t="s">
        <v>176</v>
      </c>
      <c r="C95" s="67" t="s">
        <v>23</v>
      </c>
      <c r="D95" s="66">
        <v>18</v>
      </c>
      <c r="E95" s="66">
        <v>41</v>
      </c>
      <c r="F95" s="66">
        <v>185</v>
      </c>
      <c r="G95" s="66">
        <f t="shared" si="3"/>
        <v>655</v>
      </c>
      <c r="H95" s="66">
        <v>264</v>
      </c>
      <c r="I95" s="68">
        <f t="shared" si="4"/>
        <v>2.481060606060606</v>
      </c>
    </row>
    <row r="96" spans="1:10" s="54" customFormat="1" ht="15" customHeight="1" x14ac:dyDescent="0.25">
      <c r="A96" s="65" t="s">
        <v>368</v>
      </c>
      <c r="B96" s="66" t="s">
        <v>73</v>
      </c>
      <c r="C96" s="67" t="s">
        <v>58</v>
      </c>
      <c r="D96" s="66">
        <v>31</v>
      </c>
      <c r="E96" s="66">
        <v>28</v>
      </c>
      <c r="F96" s="66">
        <v>180</v>
      </c>
      <c r="G96" s="66">
        <f t="shared" si="3"/>
        <v>627</v>
      </c>
      <c r="H96" s="66">
        <v>253</v>
      </c>
      <c r="I96" s="68">
        <f t="shared" si="4"/>
        <v>2.4782608695652173</v>
      </c>
      <c r="J96" s="55"/>
    </row>
    <row r="97" spans="1:10" s="54" customFormat="1" ht="15" customHeight="1" x14ac:dyDescent="0.25">
      <c r="A97" s="65" t="s">
        <v>369</v>
      </c>
      <c r="B97" s="66" t="s">
        <v>227</v>
      </c>
      <c r="C97" s="67" t="s">
        <v>30</v>
      </c>
      <c r="D97" s="66">
        <v>28</v>
      </c>
      <c r="E97" s="66">
        <v>28</v>
      </c>
      <c r="F97" s="66">
        <v>269</v>
      </c>
      <c r="G97" s="66">
        <f t="shared" si="3"/>
        <v>891</v>
      </c>
      <c r="H97" s="66">
        <v>360</v>
      </c>
      <c r="I97" s="68">
        <f t="shared" si="4"/>
        <v>2.4750000000000001</v>
      </c>
      <c r="J97" s="55"/>
    </row>
    <row r="98" spans="1:10" s="54" customFormat="1" ht="15" customHeight="1" x14ac:dyDescent="0.25">
      <c r="A98" s="65" t="s">
        <v>370</v>
      </c>
      <c r="B98" s="66" t="s">
        <v>470</v>
      </c>
      <c r="C98" s="66" t="s">
        <v>26</v>
      </c>
      <c r="D98" s="66">
        <v>49</v>
      </c>
      <c r="E98" s="66">
        <v>80</v>
      </c>
      <c r="F98" s="66">
        <v>250</v>
      </c>
      <c r="G98" s="66">
        <f t="shared" si="3"/>
        <v>959</v>
      </c>
      <c r="H98" s="66">
        <v>388</v>
      </c>
      <c r="I98" s="68">
        <f t="shared" si="4"/>
        <v>2.4716494845360826</v>
      </c>
      <c r="J98" s="55"/>
    </row>
    <row r="99" spans="1:10" ht="15" customHeight="1" x14ac:dyDescent="0.25">
      <c r="A99" s="65" t="s">
        <v>371</v>
      </c>
      <c r="B99" s="66" t="s">
        <v>41</v>
      </c>
      <c r="C99" s="67" t="s">
        <v>42</v>
      </c>
      <c r="D99" s="66">
        <v>14</v>
      </c>
      <c r="E99" s="66">
        <v>28</v>
      </c>
      <c r="F99" s="66">
        <v>106</v>
      </c>
      <c r="G99" s="66">
        <f t="shared" si="3"/>
        <v>388</v>
      </c>
      <c r="H99" s="66">
        <v>157</v>
      </c>
      <c r="I99" s="68">
        <f t="shared" si="4"/>
        <v>2.4713375796178343</v>
      </c>
    </row>
    <row r="100" spans="1:10" s="54" customFormat="1" ht="15" customHeight="1" x14ac:dyDescent="0.25">
      <c r="A100" s="65" t="s">
        <v>372</v>
      </c>
      <c r="B100" s="66" t="s">
        <v>173</v>
      </c>
      <c r="C100" s="67" t="s">
        <v>30</v>
      </c>
      <c r="D100" s="66">
        <v>20</v>
      </c>
      <c r="E100" s="66">
        <v>47</v>
      </c>
      <c r="F100" s="66">
        <v>181</v>
      </c>
      <c r="G100" s="66">
        <f t="shared" si="3"/>
        <v>657</v>
      </c>
      <c r="H100" s="66">
        <v>266</v>
      </c>
      <c r="I100" s="68">
        <f t="shared" ref="I100:I109" si="5">G100/H100</f>
        <v>2.469924812030075</v>
      </c>
      <c r="J100" s="55"/>
    </row>
    <row r="101" spans="1:10" s="54" customFormat="1" ht="15" customHeight="1" x14ac:dyDescent="0.25">
      <c r="A101" s="65" t="s">
        <v>373</v>
      </c>
      <c r="B101" s="66" t="s">
        <v>217</v>
      </c>
      <c r="C101" s="67" t="s">
        <v>50</v>
      </c>
      <c r="D101" s="66">
        <v>14</v>
      </c>
      <c r="E101" s="66">
        <v>78</v>
      </c>
      <c r="F101" s="66">
        <v>215</v>
      </c>
      <c r="G101" s="66">
        <f t="shared" si="3"/>
        <v>815</v>
      </c>
      <c r="H101" s="66">
        <v>330</v>
      </c>
      <c r="I101" s="68">
        <f t="shared" si="5"/>
        <v>2.4696969696969697</v>
      </c>
      <c r="J101" s="55"/>
    </row>
    <row r="102" spans="1:10" s="54" customFormat="1" ht="15" customHeight="1" x14ac:dyDescent="0.25">
      <c r="A102" s="65" t="s">
        <v>374</v>
      </c>
      <c r="B102" s="66" t="s">
        <v>220</v>
      </c>
      <c r="C102" s="67" t="s">
        <v>79</v>
      </c>
      <c r="D102" s="66">
        <v>22</v>
      </c>
      <c r="E102" s="66">
        <v>24</v>
      </c>
      <c r="F102" s="66">
        <v>188</v>
      </c>
      <c r="G102" s="66">
        <f t="shared" si="3"/>
        <v>634</v>
      </c>
      <c r="H102" s="66">
        <v>257</v>
      </c>
      <c r="I102" s="68">
        <f t="shared" si="5"/>
        <v>2.4669260700389106</v>
      </c>
      <c r="J102" s="55"/>
    </row>
    <row r="103" spans="1:10" ht="15" customHeight="1" x14ac:dyDescent="0.25">
      <c r="A103" s="65" t="s">
        <v>375</v>
      </c>
      <c r="B103" s="66" t="s">
        <v>178</v>
      </c>
      <c r="C103" s="67" t="s">
        <v>32</v>
      </c>
      <c r="D103" s="66">
        <v>46</v>
      </c>
      <c r="E103" s="66">
        <v>49</v>
      </c>
      <c r="F103" s="66">
        <v>215</v>
      </c>
      <c r="G103" s="66">
        <f t="shared" si="3"/>
        <v>789</v>
      </c>
      <c r="H103" s="66">
        <v>320</v>
      </c>
      <c r="I103" s="68">
        <f t="shared" si="5"/>
        <v>2.4656250000000002</v>
      </c>
    </row>
    <row r="104" spans="1:10" s="55" customFormat="1" ht="15" customHeight="1" x14ac:dyDescent="0.25">
      <c r="A104" s="65" t="s">
        <v>376</v>
      </c>
      <c r="B104" s="66" t="s">
        <v>187</v>
      </c>
      <c r="C104" s="90" t="s">
        <v>23</v>
      </c>
      <c r="D104" s="66">
        <v>21</v>
      </c>
      <c r="E104" s="66">
        <v>34</v>
      </c>
      <c r="F104" s="66">
        <v>184</v>
      </c>
      <c r="G104" s="66">
        <f t="shared" si="3"/>
        <v>641</v>
      </c>
      <c r="H104" s="66">
        <v>260</v>
      </c>
      <c r="I104" s="68">
        <f t="shared" si="5"/>
        <v>2.4653846153846155</v>
      </c>
    </row>
    <row r="105" spans="1:10" s="55" customFormat="1" ht="15" customHeight="1" x14ac:dyDescent="0.25">
      <c r="A105" s="65" t="s">
        <v>377</v>
      </c>
      <c r="B105" s="84" t="s">
        <v>55</v>
      </c>
      <c r="C105" s="90" t="s">
        <v>23</v>
      </c>
      <c r="D105" s="84">
        <v>9</v>
      </c>
      <c r="E105" s="84">
        <v>21</v>
      </c>
      <c r="F105" s="84">
        <v>105</v>
      </c>
      <c r="G105" s="84">
        <f t="shared" si="3"/>
        <v>366</v>
      </c>
      <c r="H105" s="84">
        <v>149</v>
      </c>
      <c r="I105" s="91">
        <f t="shared" si="5"/>
        <v>2.4563758389261743</v>
      </c>
    </row>
    <row r="106" spans="1:10" s="55" customFormat="1" ht="15" customHeight="1" x14ac:dyDescent="0.25">
      <c r="A106" s="65" t="s">
        <v>378</v>
      </c>
      <c r="B106" s="66" t="s">
        <v>115</v>
      </c>
      <c r="C106" s="67" t="s">
        <v>28</v>
      </c>
      <c r="D106" s="66">
        <v>20</v>
      </c>
      <c r="E106" s="66">
        <v>29</v>
      </c>
      <c r="F106" s="66">
        <v>127</v>
      </c>
      <c r="G106" s="66">
        <f t="shared" si="3"/>
        <v>459</v>
      </c>
      <c r="H106" s="66">
        <v>187</v>
      </c>
      <c r="I106" s="68">
        <f t="shared" si="5"/>
        <v>2.4545454545454546</v>
      </c>
    </row>
    <row r="107" spans="1:10" s="55" customFormat="1" ht="15" customHeight="1" x14ac:dyDescent="0.25">
      <c r="A107" s="65" t="s">
        <v>379</v>
      </c>
      <c r="B107" s="66" t="s">
        <v>179</v>
      </c>
      <c r="C107" s="67" t="s">
        <v>28</v>
      </c>
      <c r="D107" s="66">
        <v>30</v>
      </c>
      <c r="E107" s="66">
        <v>72</v>
      </c>
      <c r="F107" s="66">
        <v>237</v>
      </c>
      <c r="G107" s="66">
        <f t="shared" si="3"/>
        <v>885</v>
      </c>
      <c r="H107" s="66">
        <v>362</v>
      </c>
      <c r="I107" s="68">
        <f t="shared" si="5"/>
        <v>2.4447513812154695</v>
      </c>
    </row>
    <row r="108" spans="1:10" s="55" customFormat="1" ht="15" customHeight="1" x14ac:dyDescent="0.25">
      <c r="A108" s="65" t="s">
        <v>380</v>
      </c>
      <c r="B108" s="66" t="s">
        <v>203</v>
      </c>
      <c r="C108" s="67" t="s">
        <v>35</v>
      </c>
      <c r="D108" s="66">
        <v>3</v>
      </c>
      <c r="E108" s="66">
        <v>2</v>
      </c>
      <c r="F108" s="66">
        <v>78</v>
      </c>
      <c r="G108" s="66">
        <f t="shared" si="3"/>
        <v>241</v>
      </c>
      <c r="H108" s="66">
        <v>99</v>
      </c>
      <c r="I108" s="68">
        <f t="shared" si="5"/>
        <v>2.4343434343434343</v>
      </c>
    </row>
    <row r="109" spans="1:10" s="55" customFormat="1" ht="15" customHeight="1" x14ac:dyDescent="0.25">
      <c r="A109" s="65" t="s">
        <v>381</v>
      </c>
      <c r="B109" s="66" t="s">
        <v>198</v>
      </c>
      <c r="C109" s="67" t="s">
        <v>32</v>
      </c>
      <c r="D109" s="66">
        <v>20</v>
      </c>
      <c r="E109" s="66">
        <v>29</v>
      </c>
      <c r="F109" s="66">
        <v>175</v>
      </c>
      <c r="G109" s="66">
        <f t="shared" si="3"/>
        <v>603</v>
      </c>
      <c r="H109" s="66">
        <v>248</v>
      </c>
      <c r="I109" s="68">
        <f t="shared" si="5"/>
        <v>2.431451612903226</v>
      </c>
    </row>
    <row r="110" spans="1:10" s="54" customFormat="1" ht="15" customHeight="1" x14ac:dyDescent="0.25">
      <c r="A110" s="65" t="s">
        <v>382</v>
      </c>
      <c r="B110" s="66" t="s">
        <v>80</v>
      </c>
      <c r="C110" s="67" t="s">
        <v>26</v>
      </c>
      <c r="D110" s="66">
        <v>2</v>
      </c>
      <c r="E110" s="66">
        <v>4</v>
      </c>
      <c r="F110" s="66">
        <v>29</v>
      </c>
      <c r="G110" s="66">
        <f t="shared" si="3"/>
        <v>97</v>
      </c>
      <c r="H110" s="66"/>
      <c r="I110" s="68">
        <v>2.4300000000000002</v>
      </c>
    </row>
    <row r="111" spans="1:10" s="54" customFormat="1" ht="15" customHeight="1" x14ac:dyDescent="0.25">
      <c r="A111" s="65" t="s">
        <v>383</v>
      </c>
      <c r="B111" s="66" t="s">
        <v>259</v>
      </c>
      <c r="C111" s="67" t="s">
        <v>96</v>
      </c>
      <c r="D111" s="66">
        <v>19</v>
      </c>
      <c r="E111" s="66">
        <v>32</v>
      </c>
      <c r="F111" s="66">
        <v>284</v>
      </c>
      <c r="G111" s="66">
        <f t="shared" si="3"/>
        <v>935</v>
      </c>
      <c r="H111" s="66">
        <v>385</v>
      </c>
      <c r="I111" s="68">
        <f t="shared" ref="I111:I138" si="6">G111/H111</f>
        <v>2.4285714285714284</v>
      </c>
      <c r="J111" s="55"/>
    </row>
    <row r="112" spans="1:10" s="54" customFormat="1" ht="15" customHeight="1" x14ac:dyDescent="0.25">
      <c r="A112" s="65" t="s">
        <v>384</v>
      </c>
      <c r="B112" s="66" t="s">
        <v>109</v>
      </c>
      <c r="C112" s="67" t="s">
        <v>63</v>
      </c>
      <c r="D112" s="66">
        <v>25</v>
      </c>
      <c r="E112" s="66">
        <v>28</v>
      </c>
      <c r="F112" s="66">
        <v>120</v>
      </c>
      <c r="G112" s="66">
        <f t="shared" si="3"/>
        <v>441</v>
      </c>
      <c r="H112" s="66">
        <v>182</v>
      </c>
      <c r="I112" s="68">
        <f t="shared" si="6"/>
        <v>2.4230769230769229</v>
      </c>
      <c r="J112" s="55"/>
    </row>
    <row r="113" spans="1:10" s="54" customFormat="1" ht="15" customHeight="1" x14ac:dyDescent="0.25">
      <c r="A113" s="65" t="s">
        <v>385</v>
      </c>
      <c r="B113" s="66" t="s">
        <v>95</v>
      </c>
      <c r="C113" s="67" t="s">
        <v>23</v>
      </c>
      <c r="D113" s="66">
        <v>28</v>
      </c>
      <c r="E113" s="66">
        <v>52</v>
      </c>
      <c r="F113" s="66">
        <v>174</v>
      </c>
      <c r="G113" s="66">
        <f t="shared" si="3"/>
        <v>654</v>
      </c>
      <c r="H113" s="66">
        <v>270</v>
      </c>
      <c r="I113" s="68">
        <f t="shared" si="6"/>
        <v>2.4222222222222221</v>
      </c>
      <c r="J113" s="55"/>
    </row>
    <row r="114" spans="1:10" s="54" customFormat="1" ht="15" customHeight="1" x14ac:dyDescent="0.25">
      <c r="A114" s="65" t="s">
        <v>386</v>
      </c>
      <c r="B114" s="66" t="s">
        <v>233</v>
      </c>
      <c r="C114" s="67" t="s">
        <v>37</v>
      </c>
      <c r="D114" s="66">
        <v>12</v>
      </c>
      <c r="E114" s="66">
        <v>28</v>
      </c>
      <c r="F114" s="66">
        <v>121</v>
      </c>
      <c r="G114" s="66">
        <f t="shared" si="3"/>
        <v>431</v>
      </c>
      <c r="H114" s="66">
        <v>178</v>
      </c>
      <c r="I114" s="68">
        <f t="shared" si="6"/>
        <v>2.4213483146067416</v>
      </c>
      <c r="J114" s="55"/>
    </row>
    <row r="115" spans="1:10" s="54" customFormat="1" ht="15" customHeight="1" x14ac:dyDescent="0.25">
      <c r="A115" s="65" t="s">
        <v>387</v>
      </c>
      <c r="B115" s="66" t="s">
        <v>87</v>
      </c>
      <c r="C115" s="67" t="s">
        <v>50</v>
      </c>
      <c r="D115" s="66">
        <v>28</v>
      </c>
      <c r="E115" s="66">
        <v>19</v>
      </c>
      <c r="F115" s="66">
        <v>82</v>
      </c>
      <c r="G115" s="66">
        <f t="shared" si="3"/>
        <v>312</v>
      </c>
      <c r="H115" s="66">
        <v>129</v>
      </c>
      <c r="I115" s="68">
        <f t="shared" si="6"/>
        <v>2.4186046511627906</v>
      </c>
    </row>
    <row r="116" spans="1:10" s="55" customFormat="1" ht="15" customHeight="1" x14ac:dyDescent="0.25">
      <c r="A116" s="65" t="s">
        <v>388</v>
      </c>
      <c r="B116" s="66" t="s">
        <v>235</v>
      </c>
      <c r="C116" s="67" t="s">
        <v>50</v>
      </c>
      <c r="D116" s="66">
        <v>28</v>
      </c>
      <c r="E116" s="66">
        <v>45</v>
      </c>
      <c r="F116" s="66">
        <v>194</v>
      </c>
      <c r="G116" s="66">
        <f t="shared" si="3"/>
        <v>700</v>
      </c>
      <c r="H116" s="66">
        <v>290</v>
      </c>
      <c r="I116" s="68">
        <f t="shared" si="6"/>
        <v>2.4137931034482758</v>
      </c>
    </row>
    <row r="117" spans="1:10" ht="15" customHeight="1" x14ac:dyDescent="0.25">
      <c r="A117" s="65" t="s">
        <v>389</v>
      </c>
      <c r="B117" s="66" t="s">
        <v>229</v>
      </c>
      <c r="C117" s="67" t="s">
        <v>26</v>
      </c>
      <c r="D117" s="66">
        <v>20</v>
      </c>
      <c r="E117" s="66">
        <v>79</v>
      </c>
      <c r="F117" s="66">
        <v>172</v>
      </c>
      <c r="G117" s="66">
        <f t="shared" si="3"/>
        <v>694</v>
      </c>
      <c r="H117" s="66">
        <v>288</v>
      </c>
      <c r="I117" s="68">
        <f t="shared" si="6"/>
        <v>2.4097222222222223</v>
      </c>
    </row>
    <row r="118" spans="1:10" s="55" customFormat="1" ht="15" customHeight="1" x14ac:dyDescent="0.25">
      <c r="A118" s="65" t="s">
        <v>390</v>
      </c>
      <c r="B118" s="66" t="s">
        <v>215</v>
      </c>
      <c r="C118" s="67" t="s">
        <v>37</v>
      </c>
      <c r="D118" s="66">
        <v>44</v>
      </c>
      <c r="E118" s="66">
        <v>39</v>
      </c>
      <c r="F118" s="66">
        <v>249</v>
      </c>
      <c r="G118" s="66">
        <f t="shared" si="3"/>
        <v>869</v>
      </c>
      <c r="H118" s="66">
        <v>361</v>
      </c>
      <c r="I118" s="68">
        <f t="shared" si="6"/>
        <v>2.4072022160664819</v>
      </c>
    </row>
    <row r="119" spans="1:10" s="54" customFormat="1" ht="15" customHeight="1" x14ac:dyDescent="0.25">
      <c r="A119" s="65" t="s">
        <v>391</v>
      </c>
      <c r="B119" s="66" t="s">
        <v>75</v>
      </c>
      <c r="C119" s="67" t="s">
        <v>30</v>
      </c>
      <c r="D119" s="66">
        <v>4</v>
      </c>
      <c r="E119" s="66">
        <v>14</v>
      </c>
      <c r="F119" s="66">
        <v>79</v>
      </c>
      <c r="G119" s="66">
        <f t="shared" si="3"/>
        <v>269</v>
      </c>
      <c r="H119" s="66">
        <v>112</v>
      </c>
      <c r="I119" s="68">
        <f t="shared" si="6"/>
        <v>2.4017857142857144</v>
      </c>
      <c r="J119" s="55"/>
    </row>
    <row r="120" spans="1:10" s="54" customFormat="1" ht="15" customHeight="1" x14ac:dyDescent="0.25">
      <c r="A120" s="65" t="s">
        <v>392</v>
      </c>
      <c r="B120" s="66" t="s">
        <v>139</v>
      </c>
      <c r="C120" s="67" t="s">
        <v>63</v>
      </c>
      <c r="D120" s="66">
        <v>17</v>
      </c>
      <c r="E120" s="66">
        <v>34</v>
      </c>
      <c r="F120" s="66">
        <v>230</v>
      </c>
      <c r="G120" s="66">
        <f t="shared" si="3"/>
        <v>775</v>
      </c>
      <c r="H120" s="66">
        <v>323</v>
      </c>
      <c r="I120" s="68">
        <f t="shared" si="6"/>
        <v>2.3993808049535605</v>
      </c>
      <c r="J120" s="55"/>
    </row>
    <row r="121" spans="1:10" s="54" customFormat="1" ht="15" customHeight="1" x14ac:dyDescent="0.25">
      <c r="A121" s="65" t="s">
        <v>393</v>
      </c>
      <c r="B121" s="66" t="s">
        <v>237</v>
      </c>
      <c r="C121" s="67" t="s">
        <v>30</v>
      </c>
      <c r="D121" s="66">
        <v>18</v>
      </c>
      <c r="E121" s="66">
        <v>25</v>
      </c>
      <c r="F121" s="66">
        <v>109</v>
      </c>
      <c r="G121" s="66">
        <f t="shared" si="3"/>
        <v>395</v>
      </c>
      <c r="H121" s="66">
        <v>165</v>
      </c>
      <c r="I121" s="68">
        <f t="shared" si="6"/>
        <v>2.393939393939394</v>
      </c>
      <c r="J121" s="55"/>
    </row>
    <row r="122" spans="1:10" ht="15" customHeight="1" x14ac:dyDescent="0.25">
      <c r="A122" s="65" t="s">
        <v>394</v>
      </c>
      <c r="B122" s="66" t="s">
        <v>495</v>
      </c>
      <c r="C122" s="66" t="s">
        <v>23</v>
      </c>
      <c r="D122" s="66">
        <v>11</v>
      </c>
      <c r="E122" s="66">
        <v>18</v>
      </c>
      <c r="F122" s="66">
        <v>79</v>
      </c>
      <c r="G122" s="66">
        <f t="shared" si="3"/>
        <v>284</v>
      </c>
      <c r="H122" s="66">
        <v>119</v>
      </c>
      <c r="I122" s="68">
        <f t="shared" si="6"/>
        <v>2.3865546218487395</v>
      </c>
    </row>
    <row r="123" spans="1:10" ht="15" customHeight="1" x14ac:dyDescent="0.25">
      <c r="A123" s="65" t="s">
        <v>395</v>
      </c>
      <c r="B123" s="66" t="s">
        <v>230</v>
      </c>
      <c r="C123" s="67" t="s">
        <v>96</v>
      </c>
      <c r="D123" s="66">
        <v>44</v>
      </c>
      <c r="E123" s="66">
        <v>58</v>
      </c>
      <c r="F123" s="66">
        <v>173</v>
      </c>
      <c r="G123" s="66">
        <f t="shared" si="3"/>
        <v>679</v>
      </c>
      <c r="H123" s="66">
        <v>285</v>
      </c>
      <c r="I123" s="68">
        <f t="shared" si="6"/>
        <v>2.382456140350877</v>
      </c>
    </row>
    <row r="124" spans="1:10" ht="15" customHeight="1" x14ac:dyDescent="0.25">
      <c r="A124" s="65" t="s">
        <v>396</v>
      </c>
      <c r="B124" s="66" t="s">
        <v>183</v>
      </c>
      <c r="C124" s="67" t="s">
        <v>58</v>
      </c>
      <c r="D124" s="66">
        <v>8</v>
      </c>
      <c r="E124" s="66">
        <v>12</v>
      </c>
      <c r="F124" s="66">
        <v>132</v>
      </c>
      <c r="G124" s="66">
        <f t="shared" si="3"/>
        <v>428</v>
      </c>
      <c r="H124" s="66">
        <v>180</v>
      </c>
      <c r="I124" s="68">
        <f t="shared" si="6"/>
        <v>2.3777777777777778</v>
      </c>
    </row>
    <row r="125" spans="1:10" s="54" customFormat="1" ht="15" customHeight="1" x14ac:dyDescent="0.25">
      <c r="A125" s="65" t="s">
        <v>397</v>
      </c>
      <c r="B125" s="66" t="s">
        <v>487</v>
      </c>
      <c r="C125" s="66" t="s">
        <v>26</v>
      </c>
      <c r="D125" s="66">
        <v>29</v>
      </c>
      <c r="E125" s="66">
        <v>21</v>
      </c>
      <c r="F125" s="66">
        <v>111</v>
      </c>
      <c r="G125" s="66">
        <f t="shared" si="3"/>
        <v>404</v>
      </c>
      <c r="H125" s="66">
        <v>170</v>
      </c>
      <c r="I125" s="68">
        <f t="shared" si="6"/>
        <v>2.3764705882352941</v>
      </c>
      <c r="J125" s="55"/>
    </row>
    <row r="126" spans="1:10" s="55" customFormat="1" ht="17.100000000000001" customHeight="1" x14ac:dyDescent="0.25">
      <c r="A126" s="65" t="s">
        <v>398</v>
      </c>
      <c r="B126" s="66" t="s">
        <v>107</v>
      </c>
      <c r="C126" s="67" t="s">
        <v>26</v>
      </c>
      <c r="D126" s="66">
        <v>14</v>
      </c>
      <c r="E126" s="66">
        <v>11</v>
      </c>
      <c r="F126" s="66">
        <v>60</v>
      </c>
      <c r="G126" s="66">
        <f t="shared" si="3"/>
        <v>216</v>
      </c>
      <c r="H126" s="66">
        <v>91</v>
      </c>
      <c r="I126" s="68">
        <f t="shared" si="6"/>
        <v>2.3736263736263736</v>
      </c>
      <c r="J126" s="54"/>
    </row>
    <row r="127" spans="1:10" s="55" customFormat="1" ht="15" customHeight="1" x14ac:dyDescent="0.25">
      <c r="A127" s="65" t="s">
        <v>399</v>
      </c>
      <c r="B127" s="66" t="s">
        <v>474</v>
      </c>
      <c r="C127" s="66" t="s">
        <v>63</v>
      </c>
      <c r="D127" s="66">
        <v>12</v>
      </c>
      <c r="E127" s="66">
        <v>25</v>
      </c>
      <c r="F127" s="66">
        <v>41</v>
      </c>
      <c r="G127" s="66">
        <f t="shared" si="3"/>
        <v>185</v>
      </c>
      <c r="H127" s="66">
        <v>78</v>
      </c>
      <c r="I127" s="68">
        <f t="shared" si="6"/>
        <v>2.3717948717948718</v>
      </c>
    </row>
    <row r="128" spans="1:10" ht="15" customHeight="1" x14ac:dyDescent="0.25">
      <c r="A128" s="65" t="s">
        <v>400</v>
      </c>
      <c r="B128" s="66" t="s">
        <v>270</v>
      </c>
      <c r="C128" s="67" t="s">
        <v>47</v>
      </c>
      <c r="D128" s="66">
        <v>10</v>
      </c>
      <c r="E128" s="66">
        <v>52</v>
      </c>
      <c r="F128" s="66">
        <v>97</v>
      </c>
      <c r="G128" s="66">
        <f t="shared" si="3"/>
        <v>405</v>
      </c>
      <c r="H128" s="66">
        <v>171</v>
      </c>
      <c r="I128" s="68">
        <f t="shared" si="6"/>
        <v>2.3684210526315788</v>
      </c>
    </row>
    <row r="129" spans="1:10" s="54" customFormat="1" ht="15" customHeight="1" x14ac:dyDescent="0.25">
      <c r="A129" s="65" t="s">
        <v>401</v>
      </c>
      <c r="B129" s="66" t="s">
        <v>83</v>
      </c>
      <c r="C129" s="67" t="s">
        <v>30</v>
      </c>
      <c r="D129" s="66">
        <v>10</v>
      </c>
      <c r="E129" s="66">
        <v>19</v>
      </c>
      <c r="F129" s="66">
        <v>51</v>
      </c>
      <c r="G129" s="66">
        <f t="shared" si="3"/>
        <v>201</v>
      </c>
      <c r="H129" s="66">
        <v>85</v>
      </c>
      <c r="I129" s="68">
        <f t="shared" si="6"/>
        <v>2.3647058823529412</v>
      </c>
      <c r="J129" s="55"/>
    </row>
    <row r="130" spans="1:10" s="55" customFormat="1" ht="17.100000000000001" customHeight="1" x14ac:dyDescent="0.25">
      <c r="A130" s="65" t="s">
        <v>402</v>
      </c>
      <c r="B130" s="66" t="s">
        <v>111</v>
      </c>
      <c r="C130" s="67" t="s">
        <v>96</v>
      </c>
      <c r="D130" s="66">
        <v>20</v>
      </c>
      <c r="E130" s="66">
        <v>16</v>
      </c>
      <c r="F130" s="66">
        <v>95</v>
      </c>
      <c r="G130" s="66">
        <f t="shared" si="3"/>
        <v>337</v>
      </c>
      <c r="H130" s="66">
        <v>143</v>
      </c>
      <c r="I130" s="68">
        <f t="shared" si="6"/>
        <v>2.3566433566433567</v>
      </c>
    </row>
    <row r="131" spans="1:10" s="55" customFormat="1" ht="15" customHeight="1" x14ac:dyDescent="0.25">
      <c r="A131" s="65" t="s">
        <v>403</v>
      </c>
      <c r="B131" s="66" t="s">
        <v>191</v>
      </c>
      <c r="C131" s="67" t="s">
        <v>32</v>
      </c>
      <c r="D131" s="66">
        <v>15</v>
      </c>
      <c r="E131" s="66">
        <v>33</v>
      </c>
      <c r="F131" s="66">
        <v>122</v>
      </c>
      <c r="G131" s="66">
        <f t="shared" si="3"/>
        <v>447</v>
      </c>
      <c r="H131" s="66">
        <v>190</v>
      </c>
      <c r="I131" s="68">
        <f t="shared" si="6"/>
        <v>2.3526315789473684</v>
      </c>
    </row>
    <row r="132" spans="1:10" s="54" customFormat="1" ht="15" customHeight="1" x14ac:dyDescent="0.25">
      <c r="A132" s="65" t="s">
        <v>404</v>
      </c>
      <c r="B132" s="66" t="s">
        <v>224</v>
      </c>
      <c r="C132" s="67" t="s">
        <v>37</v>
      </c>
      <c r="D132" s="66">
        <v>35</v>
      </c>
      <c r="E132" s="66">
        <v>42</v>
      </c>
      <c r="F132" s="66">
        <v>165</v>
      </c>
      <c r="G132" s="66">
        <f t="shared" ref="G132:G196" si="7">D132+(E132*2)+(F132*3)</f>
        <v>614</v>
      </c>
      <c r="H132" s="66">
        <v>261</v>
      </c>
      <c r="I132" s="68">
        <f t="shared" si="6"/>
        <v>2.3524904214559386</v>
      </c>
      <c r="J132" s="55"/>
    </row>
    <row r="133" spans="1:10" s="54" customFormat="1" ht="15" customHeight="1" x14ac:dyDescent="0.25">
      <c r="A133" s="65" t="s">
        <v>405</v>
      </c>
      <c r="B133" s="66" t="s">
        <v>116</v>
      </c>
      <c r="C133" s="67" t="s">
        <v>26</v>
      </c>
      <c r="D133" s="66">
        <v>25</v>
      </c>
      <c r="E133" s="66">
        <v>33</v>
      </c>
      <c r="F133" s="66">
        <v>136</v>
      </c>
      <c r="G133" s="66">
        <f t="shared" si="7"/>
        <v>499</v>
      </c>
      <c r="H133" s="66">
        <v>213</v>
      </c>
      <c r="I133" s="68">
        <f t="shared" si="6"/>
        <v>2.3427230046948355</v>
      </c>
      <c r="J133" s="55"/>
    </row>
    <row r="134" spans="1:10" s="54" customFormat="1" ht="15" customHeight="1" x14ac:dyDescent="0.25">
      <c r="A134" s="65" t="s">
        <v>406</v>
      </c>
      <c r="B134" s="66" t="s">
        <v>88</v>
      </c>
      <c r="C134" s="67" t="s">
        <v>58</v>
      </c>
      <c r="D134" s="66">
        <v>22</v>
      </c>
      <c r="E134" s="66">
        <v>15</v>
      </c>
      <c r="F134" s="66">
        <v>116</v>
      </c>
      <c r="G134" s="66">
        <f t="shared" si="7"/>
        <v>400</v>
      </c>
      <c r="H134" s="66">
        <v>171</v>
      </c>
      <c r="I134" s="68">
        <f t="shared" si="6"/>
        <v>2.3391812865497075</v>
      </c>
      <c r="J134" s="55"/>
    </row>
    <row r="135" spans="1:10" ht="15" customHeight="1" x14ac:dyDescent="0.25">
      <c r="A135" s="65" t="s">
        <v>407</v>
      </c>
      <c r="B135" s="66" t="s">
        <v>135</v>
      </c>
      <c r="C135" s="67" t="s">
        <v>26</v>
      </c>
      <c r="D135" s="66">
        <v>25</v>
      </c>
      <c r="E135" s="66">
        <v>65</v>
      </c>
      <c r="F135" s="66">
        <v>211</v>
      </c>
      <c r="G135" s="66">
        <f t="shared" si="7"/>
        <v>788</v>
      </c>
      <c r="H135" s="66">
        <v>337</v>
      </c>
      <c r="I135" s="68">
        <f t="shared" si="6"/>
        <v>2.3382789317507418</v>
      </c>
    </row>
    <row r="136" spans="1:10" s="54" customFormat="1" ht="15" customHeight="1" x14ac:dyDescent="0.25">
      <c r="A136" s="65" t="s">
        <v>408</v>
      </c>
      <c r="B136" s="66" t="s">
        <v>464</v>
      </c>
      <c r="C136" s="67" t="s">
        <v>47</v>
      </c>
      <c r="D136" s="66">
        <v>52</v>
      </c>
      <c r="E136" s="66">
        <v>83</v>
      </c>
      <c r="F136" s="66">
        <v>145</v>
      </c>
      <c r="G136" s="66">
        <f t="shared" si="7"/>
        <v>653</v>
      </c>
      <c r="H136" s="66">
        <v>280</v>
      </c>
      <c r="I136" s="68">
        <f t="shared" si="6"/>
        <v>2.3321428571428573</v>
      </c>
      <c r="J136" s="55"/>
    </row>
    <row r="137" spans="1:10" s="54" customFormat="1" ht="15" customHeight="1" x14ac:dyDescent="0.25">
      <c r="A137" s="65" t="s">
        <v>409</v>
      </c>
      <c r="B137" s="65" t="s">
        <v>195</v>
      </c>
      <c r="C137" s="65" t="s">
        <v>28</v>
      </c>
      <c r="D137" s="66">
        <v>26</v>
      </c>
      <c r="E137" s="66">
        <v>68</v>
      </c>
      <c r="F137" s="66">
        <v>227</v>
      </c>
      <c r="G137" s="66">
        <f t="shared" si="7"/>
        <v>843</v>
      </c>
      <c r="H137" s="66">
        <v>362</v>
      </c>
      <c r="I137" s="68">
        <f t="shared" si="6"/>
        <v>2.3287292817679557</v>
      </c>
      <c r="J137" s="55"/>
    </row>
    <row r="138" spans="1:10" s="54" customFormat="1" ht="15" customHeight="1" x14ac:dyDescent="0.25">
      <c r="A138" s="65" t="s">
        <v>410</v>
      </c>
      <c r="B138" s="66" t="s">
        <v>271</v>
      </c>
      <c r="C138" s="67" t="s">
        <v>26</v>
      </c>
      <c r="D138" s="66">
        <v>8</v>
      </c>
      <c r="E138" s="66">
        <v>7</v>
      </c>
      <c r="F138" s="66">
        <v>40</v>
      </c>
      <c r="G138" s="66">
        <f t="shared" si="7"/>
        <v>142</v>
      </c>
      <c r="H138" s="66">
        <v>61</v>
      </c>
      <c r="I138" s="68">
        <f t="shared" si="6"/>
        <v>2.3278688524590163</v>
      </c>
      <c r="J138" s="55"/>
    </row>
    <row r="139" spans="1:10" s="54" customFormat="1" ht="15" customHeight="1" x14ac:dyDescent="0.25">
      <c r="A139" s="65" t="s">
        <v>411</v>
      </c>
      <c r="B139" s="84" t="s">
        <v>196</v>
      </c>
      <c r="C139" s="84" t="s">
        <v>30</v>
      </c>
      <c r="D139" s="84">
        <v>25</v>
      </c>
      <c r="E139" s="84">
        <v>48</v>
      </c>
      <c r="F139" s="84">
        <v>185</v>
      </c>
      <c r="G139" s="66">
        <f t="shared" si="7"/>
        <v>676</v>
      </c>
      <c r="H139" s="84">
        <v>0</v>
      </c>
      <c r="I139" s="91">
        <v>2.3258064516129031</v>
      </c>
      <c r="J139" s="55"/>
    </row>
    <row r="140" spans="1:10" s="54" customFormat="1" ht="15" customHeight="1" x14ac:dyDescent="0.25">
      <c r="A140" s="65" t="s">
        <v>412</v>
      </c>
      <c r="B140" s="66" t="s">
        <v>189</v>
      </c>
      <c r="C140" s="67" t="s">
        <v>23</v>
      </c>
      <c r="D140" s="66">
        <v>27</v>
      </c>
      <c r="E140" s="66">
        <v>28</v>
      </c>
      <c r="F140" s="66">
        <v>78</v>
      </c>
      <c r="G140" s="66">
        <f t="shared" si="7"/>
        <v>317</v>
      </c>
      <c r="H140" s="66">
        <v>137</v>
      </c>
      <c r="I140" s="68">
        <f t="shared" ref="I140:I171" si="8">G140/H140</f>
        <v>2.3138686131386863</v>
      </c>
      <c r="J140" s="55"/>
    </row>
    <row r="141" spans="1:10" s="54" customFormat="1" ht="15" customHeight="1" x14ac:dyDescent="0.25">
      <c r="A141" s="65" t="s">
        <v>413</v>
      </c>
      <c r="B141" s="66" t="s">
        <v>64</v>
      </c>
      <c r="C141" s="67" t="s">
        <v>32</v>
      </c>
      <c r="D141" s="66">
        <v>5</v>
      </c>
      <c r="E141" s="66">
        <v>31</v>
      </c>
      <c r="F141" s="66">
        <v>185</v>
      </c>
      <c r="G141" s="66">
        <f t="shared" si="7"/>
        <v>622</v>
      </c>
      <c r="H141" s="66">
        <v>269</v>
      </c>
      <c r="I141" s="68">
        <f t="shared" si="8"/>
        <v>2.3122676579925652</v>
      </c>
      <c r="J141" s="55"/>
    </row>
    <row r="142" spans="1:10" s="55" customFormat="1" ht="15" customHeight="1" x14ac:dyDescent="0.25">
      <c r="A142" s="65" t="s">
        <v>414</v>
      </c>
      <c r="B142" s="66" t="s">
        <v>174</v>
      </c>
      <c r="C142" s="67" t="s">
        <v>32</v>
      </c>
      <c r="D142" s="66">
        <v>4</v>
      </c>
      <c r="E142" s="66">
        <v>6</v>
      </c>
      <c r="F142" s="66">
        <v>137</v>
      </c>
      <c r="G142" s="66">
        <f t="shared" si="7"/>
        <v>427</v>
      </c>
      <c r="H142" s="66">
        <v>185</v>
      </c>
      <c r="I142" s="68">
        <f t="shared" si="8"/>
        <v>2.3081081081081081</v>
      </c>
    </row>
    <row r="143" spans="1:10" s="54" customFormat="1" ht="15" customHeight="1" x14ac:dyDescent="0.25">
      <c r="A143" s="65" t="s">
        <v>415</v>
      </c>
      <c r="B143" s="66" t="s">
        <v>479</v>
      </c>
      <c r="C143" s="67" t="s">
        <v>30</v>
      </c>
      <c r="D143" s="66">
        <v>15</v>
      </c>
      <c r="E143" s="66">
        <v>31</v>
      </c>
      <c r="F143" s="66">
        <v>92</v>
      </c>
      <c r="G143" s="66">
        <f t="shared" si="7"/>
        <v>353</v>
      </c>
      <c r="H143" s="66">
        <v>154</v>
      </c>
      <c r="I143" s="68">
        <f t="shared" si="8"/>
        <v>2.2922077922077921</v>
      </c>
      <c r="J143" s="55"/>
    </row>
    <row r="144" spans="1:10" s="54" customFormat="1" ht="15" customHeight="1" x14ac:dyDescent="0.25">
      <c r="A144" s="65" t="s">
        <v>416</v>
      </c>
      <c r="B144" s="66" t="s">
        <v>108</v>
      </c>
      <c r="C144" s="67" t="s">
        <v>37</v>
      </c>
      <c r="D144" s="66">
        <v>27</v>
      </c>
      <c r="E144" s="66">
        <v>21</v>
      </c>
      <c r="F144" s="66">
        <v>103</v>
      </c>
      <c r="G144" s="66">
        <f t="shared" si="7"/>
        <v>378</v>
      </c>
      <c r="H144" s="66">
        <v>165</v>
      </c>
      <c r="I144" s="68">
        <f t="shared" si="8"/>
        <v>2.290909090909091</v>
      </c>
      <c r="J144" s="55"/>
    </row>
    <row r="145" spans="1:10" s="54" customFormat="1" ht="15" customHeight="1" x14ac:dyDescent="0.25">
      <c r="A145" s="65" t="s">
        <v>417</v>
      </c>
      <c r="B145" s="66" t="s">
        <v>27</v>
      </c>
      <c r="C145" s="67" t="s">
        <v>28</v>
      </c>
      <c r="D145" s="66">
        <v>24</v>
      </c>
      <c r="E145" s="66">
        <v>12</v>
      </c>
      <c r="F145" s="66">
        <v>89</v>
      </c>
      <c r="G145" s="66">
        <f t="shared" si="7"/>
        <v>315</v>
      </c>
      <c r="H145" s="66">
        <v>138</v>
      </c>
      <c r="I145" s="68">
        <f t="shared" si="8"/>
        <v>2.2826086956521738</v>
      </c>
      <c r="J145" s="55"/>
    </row>
    <row r="146" spans="1:10" s="54" customFormat="1" ht="15" customHeight="1" x14ac:dyDescent="0.25">
      <c r="A146" s="65" t="s">
        <v>418</v>
      </c>
      <c r="B146" s="66" t="s">
        <v>228</v>
      </c>
      <c r="C146" s="67" t="s">
        <v>32</v>
      </c>
      <c r="D146" s="66">
        <v>35</v>
      </c>
      <c r="E146" s="66">
        <v>141</v>
      </c>
      <c r="F146" s="66">
        <v>137</v>
      </c>
      <c r="G146" s="66">
        <f t="shared" si="7"/>
        <v>728</v>
      </c>
      <c r="H146" s="66">
        <v>319</v>
      </c>
      <c r="I146" s="68">
        <f t="shared" si="8"/>
        <v>2.2821316614420062</v>
      </c>
      <c r="J146" s="55"/>
    </row>
    <row r="147" spans="1:10" s="54" customFormat="1" ht="15" customHeight="1" x14ac:dyDescent="0.25">
      <c r="A147" s="65" t="s">
        <v>419</v>
      </c>
      <c r="B147" s="66" t="s">
        <v>66</v>
      </c>
      <c r="C147" s="67" t="s">
        <v>50</v>
      </c>
      <c r="D147" s="66">
        <v>19</v>
      </c>
      <c r="E147" s="66">
        <v>34</v>
      </c>
      <c r="F147" s="66">
        <v>168</v>
      </c>
      <c r="G147" s="66">
        <f t="shared" si="7"/>
        <v>591</v>
      </c>
      <c r="H147" s="66">
        <v>259</v>
      </c>
      <c r="I147" s="68">
        <f t="shared" si="8"/>
        <v>2.281853281853282</v>
      </c>
      <c r="J147" s="93"/>
    </row>
    <row r="148" spans="1:10" s="54" customFormat="1" ht="15" customHeight="1" x14ac:dyDescent="0.25">
      <c r="A148" s="65" t="s">
        <v>420</v>
      </c>
      <c r="B148" s="66" t="s">
        <v>194</v>
      </c>
      <c r="C148" s="67" t="s">
        <v>63</v>
      </c>
      <c r="D148" s="66">
        <v>26</v>
      </c>
      <c r="E148" s="66">
        <v>52</v>
      </c>
      <c r="F148" s="66">
        <v>92</v>
      </c>
      <c r="G148" s="66">
        <f t="shared" si="7"/>
        <v>406</v>
      </c>
      <c r="H148" s="66">
        <v>178</v>
      </c>
      <c r="I148" s="68">
        <f t="shared" si="8"/>
        <v>2.2808988764044944</v>
      </c>
    </row>
    <row r="149" spans="1:10" s="55" customFormat="1" ht="15" customHeight="1" x14ac:dyDescent="0.25">
      <c r="A149" s="65" t="s">
        <v>421</v>
      </c>
      <c r="B149" s="66" t="s">
        <v>238</v>
      </c>
      <c r="C149" s="67" t="s">
        <v>58</v>
      </c>
      <c r="D149" s="66">
        <v>42</v>
      </c>
      <c r="E149" s="66">
        <v>42</v>
      </c>
      <c r="F149" s="66">
        <v>156</v>
      </c>
      <c r="G149" s="66">
        <f t="shared" si="7"/>
        <v>594</v>
      </c>
      <c r="H149" s="66">
        <v>262</v>
      </c>
      <c r="I149" s="68">
        <f t="shared" si="8"/>
        <v>2.2671755725190841</v>
      </c>
    </row>
    <row r="150" spans="1:10" ht="15" customHeight="1" x14ac:dyDescent="0.25">
      <c r="A150" s="65" t="s">
        <v>500</v>
      </c>
      <c r="B150" s="66" t="s">
        <v>74</v>
      </c>
      <c r="C150" s="67" t="s">
        <v>50</v>
      </c>
      <c r="D150" s="66">
        <v>12</v>
      </c>
      <c r="E150" s="66">
        <v>26</v>
      </c>
      <c r="F150" s="66">
        <v>94</v>
      </c>
      <c r="G150" s="66">
        <f t="shared" si="7"/>
        <v>346</v>
      </c>
      <c r="H150" s="66">
        <v>153</v>
      </c>
      <c r="I150" s="68">
        <f t="shared" si="8"/>
        <v>2.261437908496732</v>
      </c>
    </row>
    <row r="151" spans="1:10" ht="15.6" customHeight="1" x14ac:dyDescent="0.25">
      <c r="A151" s="65" t="s">
        <v>422</v>
      </c>
      <c r="B151" s="66" t="s">
        <v>201</v>
      </c>
      <c r="C151" s="67" t="s">
        <v>35</v>
      </c>
      <c r="D151" s="66">
        <v>22</v>
      </c>
      <c r="E151" s="66">
        <v>30</v>
      </c>
      <c r="F151" s="66">
        <v>133</v>
      </c>
      <c r="G151" s="66">
        <f t="shared" si="7"/>
        <v>481</v>
      </c>
      <c r="H151" s="66">
        <v>213</v>
      </c>
      <c r="I151" s="68">
        <f t="shared" si="8"/>
        <v>2.2582159624413145</v>
      </c>
    </row>
    <row r="152" spans="1:10" s="55" customFormat="1" ht="15" customHeight="1" x14ac:dyDescent="0.25">
      <c r="A152" s="65" t="s">
        <v>423</v>
      </c>
      <c r="B152" s="66" t="s">
        <v>94</v>
      </c>
      <c r="C152" s="67" t="s">
        <v>42</v>
      </c>
      <c r="D152" s="66">
        <v>14</v>
      </c>
      <c r="E152" s="66">
        <v>21</v>
      </c>
      <c r="F152" s="66">
        <v>104</v>
      </c>
      <c r="G152" s="66">
        <f t="shared" si="7"/>
        <v>368</v>
      </c>
      <c r="H152" s="66">
        <v>163</v>
      </c>
      <c r="I152" s="68">
        <f t="shared" si="8"/>
        <v>2.2576687116564416</v>
      </c>
    </row>
    <row r="153" spans="1:10" s="54" customFormat="1" ht="15" customHeight="1" x14ac:dyDescent="0.25">
      <c r="A153" s="65" t="s">
        <v>424</v>
      </c>
      <c r="B153" s="66" t="s">
        <v>113</v>
      </c>
      <c r="C153" s="67" t="s">
        <v>50</v>
      </c>
      <c r="D153" s="66">
        <v>31</v>
      </c>
      <c r="E153" s="66">
        <v>61</v>
      </c>
      <c r="F153" s="66">
        <v>193</v>
      </c>
      <c r="G153" s="66">
        <f t="shared" si="7"/>
        <v>732</v>
      </c>
      <c r="H153" s="66">
        <v>326</v>
      </c>
      <c r="I153" s="68">
        <f t="shared" si="8"/>
        <v>2.2453987730061349</v>
      </c>
      <c r="J153" s="55"/>
    </row>
    <row r="154" spans="1:10" s="54" customFormat="1" ht="15" customHeight="1" x14ac:dyDescent="0.25">
      <c r="A154" s="65" t="s">
        <v>425</v>
      </c>
      <c r="B154" s="66" t="s">
        <v>250</v>
      </c>
      <c r="C154" s="67" t="s">
        <v>28</v>
      </c>
      <c r="D154" s="66">
        <v>31</v>
      </c>
      <c r="E154" s="66">
        <v>51</v>
      </c>
      <c r="F154" s="66">
        <v>244</v>
      </c>
      <c r="G154" s="66">
        <f t="shared" si="7"/>
        <v>865</v>
      </c>
      <c r="H154" s="66">
        <v>386</v>
      </c>
      <c r="I154" s="68">
        <f t="shared" si="8"/>
        <v>2.2409326424870466</v>
      </c>
      <c r="J154" s="55"/>
    </row>
    <row r="155" spans="1:10" s="55" customFormat="1" ht="17.100000000000001" customHeight="1" x14ac:dyDescent="0.25">
      <c r="A155" s="65" t="s">
        <v>426</v>
      </c>
      <c r="B155" s="66" t="s">
        <v>48</v>
      </c>
      <c r="C155" s="67" t="s">
        <v>35</v>
      </c>
      <c r="D155" s="66">
        <v>28</v>
      </c>
      <c r="E155" s="66">
        <v>12</v>
      </c>
      <c r="F155" s="66">
        <v>93</v>
      </c>
      <c r="G155" s="66">
        <f t="shared" si="7"/>
        <v>331</v>
      </c>
      <c r="H155" s="66">
        <v>148</v>
      </c>
      <c r="I155" s="68">
        <f t="shared" si="8"/>
        <v>2.2364864864864864</v>
      </c>
    </row>
    <row r="156" spans="1:10" ht="15" customHeight="1" x14ac:dyDescent="0.25">
      <c r="A156" s="65" t="s">
        <v>427</v>
      </c>
      <c r="B156" s="66" t="s">
        <v>86</v>
      </c>
      <c r="C156" s="67" t="s">
        <v>28</v>
      </c>
      <c r="D156" s="66">
        <v>17</v>
      </c>
      <c r="E156" s="66">
        <v>40</v>
      </c>
      <c r="F156" s="66">
        <v>179</v>
      </c>
      <c r="G156" s="66">
        <f t="shared" si="7"/>
        <v>634</v>
      </c>
      <c r="H156" s="66">
        <v>285</v>
      </c>
      <c r="I156" s="68">
        <f t="shared" si="8"/>
        <v>2.2245614035087717</v>
      </c>
    </row>
    <row r="157" spans="1:10" s="54" customFormat="1" ht="15" customHeight="1" x14ac:dyDescent="0.25">
      <c r="A157" s="65" t="s">
        <v>428</v>
      </c>
      <c r="B157" s="66" t="s">
        <v>138</v>
      </c>
      <c r="C157" s="67" t="s">
        <v>47</v>
      </c>
      <c r="D157" s="66">
        <v>41</v>
      </c>
      <c r="E157" s="66">
        <v>61</v>
      </c>
      <c r="F157" s="66">
        <v>131</v>
      </c>
      <c r="G157" s="66">
        <f t="shared" si="7"/>
        <v>556</v>
      </c>
      <c r="H157" s="66">
        <v>250</v>
      </c>
      <c r="I157" s="68">
        <f t="shared" si="8"/>
        <v>2.2240000000000002</v>
      </c>
      <c r="J157" s="55"/>
    </row>
    <row r="158" spans="1:10" s="54" customFormat="1" ht="15" customHeight="1" x14ac:dyDescent="0.25">
      <c r="A158" s="65" t="s">
        <v>429</v>
      </c>
      <c r="B158" s="66" t="s">
        <v>175</v>
      </c>
      <c r="C158" s="67" t="s">
        <v>50</v>
      </c>
      <c r="D158" s="66">
        <v>17</v>
      </c>
      <c r="E158" s="66">
        <v>36</v>
      </c>
      <c r="F158" s="66">
        <v>117</v>
      </c>
      <c r="G158" s="66">
        <f t="shared" si="7"/>
        <v>440</v>
      </c>
      <c r="H158" s="66">
        <v>198</v>
      </c>
      <c r="I158" s="68">
        <f t="shared" si="8"/>
        <v>2.2222222222222223</v>
      </c>
      <c r="J158" s="55"/>
    </row>
    <row r="159" spans="1:10" ht="15" customHeight="1" x14ac:dyDescent="0.25">
      <c r="A159" s="65" t="s">
        <v>430</v>
      </c>
      <c r="B159" s="66" t="s">
        <v>114</v>
      </c>
      <c r="C159" s="67" t="s">
        <v>79</v>
      </c>
      <c r="D159" s="66">
        <v>30</v>
      </c>
      <c r="E159" s="66">
        <v>43</v>
      </c>
      <c r="F159" s="66">
        <v>172</v>
      </c>
      <c r="G159" s="66">
        <f t="shared" si="7"/>
        <v>632</v>
      </c>
      <c r="H159" s="66">
        <v>285</v>
      </c>
      <c r="I159" s="68">
        <f t="shared" si="8"/>
        <v>2.2175438596491226</v>
      </c>
    </row>
    <row r="160" spans="1:10" s="54" customFormat="1" ht="15" customHeight="1" x14ac:dyDescent="0.25">
      <c r="A160" s="65" t="s">
        <v>431</v>
      </c>
      <c r="B160" s="66" t="s">
        <v>92</v>
      </c>
      <c r="C160" s="67" t="s">
        <v>30</v>
      </c>
      <c r="D160" s="66">
        <v>46</v>
      </c>
      <c r="E160" s="66">
        <v>35</v>
      </c>
      <c r="F160" s="66">
        <v>183</v>
      </c>
      <c r="G160" s="66">
        <f t="shared" si="7"/>
        <v>665</v>
      </c>
      <c r="H160" s="66">
        <v>300</v>
      </c>
      <c r="I160" s="68">
        <f t="shared" si="8"/>
        <v>2.2166666666666668</v>
      </c>
      <c r="J160" s="55"/>
    </row>
    <row r="161" spans="1:1024" s="54" customFormat="1" ht="15" customHeight="1" x14ac:dyDescent="0.25">
      <c r="A161" s="65" t="s">
        <v>432</v>
      </c>
      <c r="B161" s="66" t="s">
        <v>84</v>
      </c>
      <c r="C161" s="67" t="s">
        <v>37</v>
      </c>
      <c r="D161" s="66">
        <v>20</v>
      </c>
      <c r="E161" s="66">
        <v>127</v>
      </c>
      <c r="F161" s="66">
        <v>111</v>
      </c>
      <c r="G161" s="66">
        <f t="shared" si="7"/>
        <v>607</v>
      </c>
      <c r="H161" s="66">
        <v>274</v>
      </c>
      <c r="I161" s="68">
        <f t="shared" si="8"/>
        <v>2.2153284671532845</v>
      </c>
      <c r="J161" s="55"/>
    </row>
    <row r="162" spans="1:1024" s="55" customFormat="1" ht="15" customHeight="1" x14ac:dyDescent="0.25">
      <c r="A162" s="65" t="s">
        <v>433</v>
      </c>
      <c r="B162" s="66" t="s">
        <v>208</v>
      </c>
      <c r="C162" s="67" t="s">
        <v>23</v>
      </c>
      <c r="D162" s="66">
        <v>32</v>
      </c>
      <c r="E162" s="66">
        <v>38</v>
      </c>
      <c r="F162" s="66">
        <v>107</v>
      </c>
      <c r="G162" s="66">
        <f t="shared" si="7"/>
        <v>429</v>
      </c>
      <c r="H162" s="66">
        <v>194</v>
      </c>
      <c r="I162" s="68">
        <f t="shared" si="8"/>
        <v>2.2113402061855671</v>
      </c>
      <c r="J162" s="54"/>
    </row>
    <row r="163" spans="1:1024" ht="15" customHeight="1" x14ac:dyDescent="0.25">
      <c r="A163" s="65" t="s">
        <v>434</v>
      </c>
      <c r="B163" s="66" t="s">
        <v>254</v>
      </c>
      <c r="C163" s="67" t="s">
        <v>37</v>
      </c>
      <c r="D163" s="66">
        <v>40</v>
      </c>
      <c r="E163" s="66">
        <v>37</v>
      </c>
      <c r="F163" s="66">
        <v>182</v>
      </c>
      <c r="G163" s="66">
        <f t="shared" si="7"/>
        <v>660</v>
      </c>
      <c r="H163" s="66">
        <v>299</v>
      </c>
      <c r="I163" s="68">
        <f t="shared" si="8"/>
        <v>2.2073578595317724</v>
      </c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58"/>
      <c r="BH163" s="58"/>
      <c r="BI163" s="58"/>
      <c r="BJ163" s="58"/>
      <c r="BK163" s="58"/>
      <c r="BL163" s="58"/>
      <c r="BM163" s="58"/>
      <c r="BN163" s="58"/>
      <c r="BO163" s="58"/>
      <c r="BP163" s="58"/>
      <c r="BQ163" s="58"/>
      <c r="BR163" s="58"/>
      <c r="BS163" s="58"/>
      <c r="BT163" s="58"/>
      <c r="BU163" s="58"/>
      <c r="BV163" s="58"/>
      <c r="BW163" s="58"/>
      <c r="BX163" s="58"/>
      <c r="BY163" s="58"/>
      <c r="BZ163" s="58"/>
      <c r="CA163" s="58"/>
      <c r="CB163" s="58"/>
      <c r="CC163" s="58"/>
      <c r="CD163" s="58"/>
      <c r="CE163" s="58"/>
      <c r="CF163" s="58"/>
      <c r="CG163" s="58"/>
      <c r="CH163" s="58"/>
      <c r="CI163" s="58"/>
      <c r="CJ163" s="58"/>
      <c r="CK163" s="58"/>
      <c r="CL163" s="58"/>
      <c r="CM163" s="58"/>
      <c r="CN163" s="58"/>
      <c r="CO163" s="58"/>
      <c r="CP163" s="58"/>
      <c r="CQ163" s="58"/>
      <c r="CR163" s="58"/>
      <c r="CS163" s="58"/>
      <c r="CT163" s="58"/>
      <c r="CU163" s="58"/>
      <c r="CV163" s="58"/>
      <c r="CW163" s="58"/>
      <c r="CX163" s="58"/>
      <c r="CY163" s="58"/>
      <c r="CZ163" s="58"/>
      <c r="DA163" s="58"/>
      <c r="DB163" s="58"/>
      <c r="DC163" s="58"/>
      <c r="DD163" s="58"/>
      <c r="DE163" s="58"/>
      <c r="DF163" s="58"/>
      <c r="DG163" s="58"/>
      <c r="DH163" s="58"/>
      <c r="DI163" s="58"/>
      <c r="DJ163" s="58"/>
      <c r="DK163" s="58"/>
      <c r="DL163" s="58"/>
      <c r="DM163" s="58"/>
      <c r="DN163" s="58"/>
      <c r="DO163" s="58"/>
      <c r="DP163" s="58"/>
      <c r="DQ163" s="58"/>
      <c r="DR163" s="58"/>
      <c r="DS163" s="58"/>
      <c r="DT163" s="58"/>
      <c r="DU163" s="58"/>
      <c r="DV163" s="58"/>
      <c r="DW163" s="58"/>
      <c r="DX163" s="58"/>
      <c r="DY163" s="58"/>
      <c r="DZ163" s="58"/>
      <c r="EA163" s="58"/>
      <c r="EB163" s="58"/>
      <c r="EC163" s="58"/>
      <c r="ED163" s="58"/>
      <c r="EE163" s="58"/>
      <c r="EF163" s="58"/>
      <c r="EG163" s="58"/>
      <c r="EH163" s="58"/>
      <c r="EI163" s="58"/>
      <c r="EJ163" s="58"/>
      <c r="EK163" s="58"/>
      <c r="EL163" s="58"/>
      <c r="EM163" s="58"/>
      <c r="EN163" s="58"/>
      <c r="EO163" s="58"/>
      <c r="EP163" s="58"/>
      <c r="EQ163" s="58"/>
      <c r="ER163" s="58"/>
      <c r="ES163" s="58"/>
      <c r="ET163" s="58"/>
      <c r="EU163" s="58"/>
      <c r="EV163" s="58"/>
      <c r="EW163" s="58"/>
      <c r="EX163" s="58"/>
      <c r="EY163" s="58"/>
      <c r="EZ163" s="58"/>
      <c r="FA163" s="58"/>
      <c r="FB163" s="58"/>
      <c r="FC163" s="58"/>
      <c r="FD163" s="58"/>
      <c r="FE163" s="58"/>
      <c r="FF163" s="58"/>
      <c r="FG163" s="58"/>
      <c r="FH163" s="58"/>
      <c r="FI163" s="58"/>
      <c r="FJ163" s="58"/>
      <c r="FK163" s="58"/>
      <c r="FL163" s="58"/>
      <c r="FM163" s="58"/>
      <c r="FN163" s="58"/>
      <c r="FO163" s="58"/>
      <c r="FP163" s="58"/>
      <c r="FQ163" s="58"/>
      <c r="FR163" s="58"/>
      <c r="FS163" s="58"/>
      <c r="FT163" s="58"/>
      <c r="FU163" s="58"/>
      <c r="FV163" s="58"/>
      <c r="FW163" s="58"/>
      <c r="FX163" s="58"/>
      <c r="FY163" s="58"/>
      <c r="FZ163" s="58"/>
      <c r="GA163" s="58"/>
      <c r="GB163" s="58"/>
      <c r="GC163" s="58"/>
      <c r="GD163" s="58"/>
      <c r="GE163" s="58"/>
      <c r="GF163" s="58"/>
      <c r="GG163" s="58"/>
      <c r="GH163" s="58"/>
      <c r="GI163" s="58"/>
      <c r="GJ163" s="58"/>
      <c r="GK163" s="58"/>
      <c r="GL163" s="58"/>
      <c r="GM163" s="58"/>
      <c r="GN163" s="58"/>
      <c r="GO163" s="58"/>
      <c r="GP163" s="58"/>
      <c r="GQ163" s="58"/>
      <c r="GR163" s="58"/>
      <c r="GS163" s="58"/>
      <c r="GT163" s="58"/>
      <c r="GU163" s="58"/>
      <c r="GV163" s="58"/>
      <c r="GW163" s="58"/>
      <c r="GX163" s="58"/>
      <c r="GY163" s="58"/>
      <c r="GZ163" s="58"/>
      <c r="HA163" s="58"/>
      <c r="HB163" s="58"/>
      <c r="HC163" s="58"/>
      <c r="HD163" s="58"/>
      <c r="HE163" s="58"/>
      <c r="HF163" s="58"/>
      <c r="HG163" s="58"/>
      <c r="HH163" s="58"/>
      <c r="HI163" s="58"/>
      <c r="HJ163" s="58"/>
      <c r="HK163" s="58"/>
      <c r="HL163" s="58"/>
      <c r="HM163" s="58"/>
      <c r="HN163" s="58"/>
      <c r="HO163" s="58"/>
      <c r="HP163" s="58"/>
      <c r="HQ163" s="58"/>
      <c r="HR163" s="58"/>
      <c r="HS163" s="58"/>
      <c r="HT163" s="58"/>
      <c r="HU163" s="58"/>
      <c r="HV163" s="58"/>
      <c r="HW163" s="58"/>
      <c r="HX163" s="58"/>
      <c r="HY163" s="58"/>
      <c r="HZ163" s="58"/>
      <c r="IA163" s="58"/>
      <c r="IB163" s="58"/>
      <c r="IC163" s="58"/>
      <c r="ID163" s="58"/>
      <c r="IE163" s="58"/>
      <c r="IF163" s="58"/>
      <c r="IG163" s="58"/>
      <c r="IH163" s="58"/>
      <c r="II163" s="58"/>
      <c r="IJ163" s="58"/>
      <c r="IK163" s="58"/>
      <c r="IL163" s="58"/>
      <c r="IM163" s="58"/>
      <c r="IN163" s="58"/>
      <c r="IO163" s="58"/>
      <c r="IP163" s="58"/>
      <c r="IQ163" s="58"/>
      <c r="IR163" s="58"/>
      <c r="IS163" s="58"/>
      <c r="IT163" s="58"/>
      <c r="IU163" s="58"/>
      <c r="IV163" s="58"/>
      <c r="IW163" s="58"/>
      <c r="IX163" s="58"/>
      <c r="IY163" s="58"/>
      <c r="IZ163" s="58"/>
      <c r="JA163" s="58"/>
      <c r="JB163" s="58"/>
      <c r="JC163" s="58"/>
      <c r="JD163" s="58"/>
      <c r="JE163" s="58"/>
      <c r="JF163" s="58"/>
      <c r="JG163" s="58"/>
      <c r="JH163" s="58"/>
      <c r="JI163" s="58"/>
      <c r="JJ163" s="58"/>
      <c r="JK163" s="58"/>
      <c r="JL163" s="58"/>
      <c r="JM163" s="58"/>
      <c r="JN163" s="58"/>
      <c r="JO163" s="58"/>
      <c r="JP163" s="58"/>
      <c r="JQ163" s="58"/>
      <c r="JR163" s="58"/>
      <c r="JS163" s="58"/>
      <c r="JT163" s="58"/>
      <c r="JU163" s="58"/>
      <c r="JV163" s="58"/>
      <c r="JW163" s="58"/>
      <c r="JX163" s="58"/>
      <c r="JY163" s="58"/>
      <c r="JZ163" s="58"/>
      <c r="KA163" s="58"/>
      <c r="KB163" s="58"/>
      <c r="KC163" s="58"/>
      <c r="KD163" s="58"/>
      <c r="KE163" s="58"/>
      <c r="KF163" s="58"/>
      <c r="KG163" s="58"/>
      <c r="KH163" s="58"/>
      <c r="KI163" s="58"/>
      <c r="KJ163" s="58"/>
      <c r="KK163" s="58"/>
      <c r="KL163" s="58"/>
      <c r="KM163" s="58"/>
      <c r="KN163" s="58"/>
      <c r="KO163" s="58"/>
      <c r="KP163" s="58"/>
      <c r="KQ163" s="58"/>
      <c r="KR163" s="58"/>
      <c r="KS163" s="58"/>
      <c r="KT163" s="58"/>
      <c r="KU163" s="58"/>
      <c r="KV163" s="58"/>
      <c r="KW163" s="58"/>
      <c r="KX163" s="58"/>
      <c r="KY163" s="58"/>
      <c r="KZ163" s="58"/>
      <c r="LA163" s="58"/>
      <c r="LB163" s="58"/>
      <c r="LC163" s="58"/>
      <c r="LD163" s="58"/>
      <c r="LE163" s="58"/>
      <c r="LF163" s="58"/>
      <c r="LG163" s="58"/>
      <c r="LH163" s="58"/>
      <c r="LI163" s="58"/>
      <c r="LJ163" s="58"/>
      <c r="LK163" s="58"/>
      <c r="LL163" s="58"/>
      <c r="LM163" s="58"/>
      <c r="LN163" s="58"/>
      <c r="LO163" s="58"/>
      <c r="LP163" s="58"/>
      <c r="LQ163" s="58"/>
      <c r="LR163" s="58"/>
      <c r="LS163" s="58"/>
      <c r="LT163" s="58"/>
      <c r="LU163" s="58"/>
      <c r="LV163" s="58"/>
      <c r="LW163" s="58"/>
      <c r="LX163" s="58"/>
      <c r="LY163" s="58"/>
      <c r="LZ163" s="58"/>
      <c r="MA163" s="58"/>
      <c r="MB163" s="58"/>
      <c r="MC163" s="58"/>
      <c r="MD163" s="58"/>
      <c r="ME163" s="58"/>
      <c r="MF163" s="58"/>
      <c r="MG163" s="58"/>
      <c r="MH163" s="58"/>
      <c r="MI163" s="58"/>
      <c r="MJ163" s="58"/>
      <c r="MK163" s="58"/>
      <c r="ML163" s="58"/>
      <c r="MM163" s="58"/>
      <c r="MN163" s="58"/>
      <c r="MO163" s="58"/>
      <c r="MP163" s="58"/>
      <c r="MQ163" s="58"/>
      <c r="MR163" s="58"/>
      <c r="MS163" s="58"/>
      <c r="MT163" s="58"/>
      <c r="MU163" s="58"/>
      <c r="MV163" s="58"/>
      <c r="MW163" s="58"/>
      <c r="MX163" s="58"/>
      <c r="MY163" s="58"/>
      <c r="MZ163" s="58"/>
      <c r="NA163" s="58"/>
      <c r="NB163" s="58"/>
      <c r="NC163" s="58"/>
      <c r="ND163" s="58"/>
      <c r="NE163" s="58"/>
      <c r="NF163" s="58"/>
      <c r="NG163" s="58"/>
      <c r="NH163" s="58"/>
      <c r="NI163" s="58"/>
      <c r="NJ163" s="58"/>
      <c r="NK163" s="58"/>
      <c r="NL163" s="58"/>
      <c r="NM163" s="58"/>
      <c r="NN163" s="58"/>
      <c r="NO163" s="58"/>
      <c r="NP163" s="58"/>
      <c r="NQ163" s="58"/>
      <c r="NR163" s="58"/>
      <c r="NS163" s="58"/>
      <c r="NT163" s="58"/>
      <c r="NU163" s="58"/>
      <c r="NV163" s="58"/>
      <c r="NW163" s="58"/>
      <c r="NX163" s="58"/>
      <c r="NY163" s="58"/>
      <c r="NZ163" s="58"/>
      <c r="OA163" s="58"/>
      <c r="OB163" s="58"/>
      <c r="OC163" s="58"/>
      <c r="OD163" s="58"/>
      <c r="OE163" s="58"/>
      <c r="OF163" s="58"/>
      <c r="OG163" s="58"/>
      <c r="OH163" s="58"/>
      <c r="OI163" s="58"/>
      <c r="OJ163" s="58"/>
      <c r="OK163" s="58"/>
      <c r="OL163" s="58"/>
      <c r="OM163" s="58"/>
      <c r="ON163" s="58"/>
      <c r="OO163" s="58"/>
      <c r="OP163" s="58"/>
      <c r="OQ163" s="58"/>
      <c r="OR163" s="58"/>
      <c r="OS163" s="58"/>
      <c r="OT163" s="58"/>
      <c r="OU163" s="58"/>
      <c r="OV163" s="58"/>
      <c r="OW163" s="58"/>
      <c r="OX163" s="58"/>
      <c r="OY163" s="58"/>
      <c r="OZ163" s="58"/>
      <c r="PA163" s="58"/>
      <c r="PB163" s="58"/>
      <c r="PC163" s="58"/>
      <c r="PD163" s="58"/>
      <c r="PE163" s="58"/>
      <c r="PF163" s="58"/>
      <c r="PG163" s="58"/>
      <c r="PH163" s="58"/>
      <c r="PI163" s="58"/>
      <c r="PJ163" s="58"/>
      <c r="PK163" s="58"/>
      <c r="PL163" s="58"/>
      <c r="PM163" s="58"/>
      <c r="PN163" s="58"/>
      <c r="PO163" s="58"/>
      <c r="PP163" s="58"/>
      <c r="PQ163" s="58"/>
      <c r="PR163" s="58"/>
      <c r="PS163" s="58"/>
      <c r="PT163" s="58"/>
      <c r="PU163" s="58"/>
      <c r="PV163" s="58"/>
      <c r="PW163" s="58"/>
      <c r="PX163" s="58"/>
      <c r="PY163" s="58"/>
      <c r="PZ163" s="58"/>
      <c r="QA163" s="58"/>
      <c r="QB163" s="58"/>
      <c r="QC163" s="58"/>
      <c r="QD163" s="58"/>
      <c r="QE163" s="58"/>
      <c r="QF163" s="58"/>
      <c r="QG163" s="58"/>
      <c r="QH163" s="58"/>
      <c r="QI163" s="58"/>
      <c r="QJ163" s="58"/>
      <c r="QK163" s="58"/>
      <c r="QL163" s="58"/>
      <c r="QM163" s="58"/>
      <c r="QN163" s="58"/>
      <c r="QO163" s="58"/>
      <c r="QP163" s="58"/>
      <c r="QQ163" s="58"/>
      <c r="QR163" s="58"/>
      <c r="QS163" s="58"/>
      <c r="QT163" s="58"/>
      <c r="QU163" s="58"/>
      <c r="QV163" s="58"/>
      <c r="QW163" s="58"/>
      <c r="QX163" s="58"/>
      <c r="QY163" s="58"/>
      <c r="QZ163" s="58"/>
      <c r="RA163" s="58"/>
      <c r="RB163" s="58"/>
      <c r="RC163" s="58"/>
      <c r="RD163" s="58"/>
      <c r="RE163" s="58"/>
      <c r="RF163" s="58"/>
      <c r="RG163" s="58"/>
      <c r="RH163" s="58"/>
      <c r="RI163" s="58"/>
      <c r="RJ163" s="58"/>
      <c r="RK163" s="58"/>
      <c r="RL163" s="58"/>
      <c r="RM163" s="58"/>
      <c r="RN163" s="58"/>
      <c r="RO163" s="58"/>
      <c r="RP163" s="58"/>
      <c r="RQ163" s="58"/>
      <c r="RR163" s="58"/>
      <c r="RS163" s="58"/>
      <c r="RT163" s="58"/>
      <c r="RU163" s="58"/>
      <c r="RV163" s="58"/>
      <c r="RW163" s="58"/>
      <c r="RX163" s="58"/>
      <c r="RY163" s="58"/>
      <c r="RZ163" s="58"/>
      <c r="SA163" s="58"/>
      <c r="SB163" s="58"/>
      <c r="SC163" s="58"/>
      <c r="SD163" s="58"/>
      <c r="SE163" s="58"/>
      <c r="SF163" s="58"/>
      <c r="SG163" s="58"/>
      <c r="SH163" s="58"/>
      <c r="SI163" s="58"/>
      <c r="SJ163" s="58"/>
      <c r="SK163" s="58"/>
      <c r="SL163" s="58"/>
      <c r="SM163" s="58"/>
      <c r="SN163" s="58"/>
      <c r="SO163" s="58"/>
      <c r="SP163" s="58"/>
      <c r="SQ163" s="58"/>
      <c r="SR163" s="58"/>
      <c r="SS163" s="58"/>
      <c r="ST163" s="58"/>
      <c r="SU163" s="58"/>
      <c r="SV163" s="58"/>
      <c r="SW163" s="58"/>
      <c r="SX163" s="58"/>
      <c r="SY163" s="58"/>
      <c r="SZ163" s="58"/>
      <c r="TA163" s="58"/>
      <c r="TB163" s="58"/>
      <c r="TC163" s="58"/>
      <c r="TD163" s="58"/>
      <c r="TE163" s="58"/>
      <c r="TF163" s="58"/>
      <c r="TG163" s="58"/>
      <c r="TH163" s="58"/>
      <c r="TI163" s="58"/>
      <c r="TJ163" s="58"/>
      <c r="TK163" s="58"/>
      <c r="TL163" s="58"/>
      <c r="TM163" s="58"/>
      <c r="TN163" s="58"/>
      <c r="TO163" s="58"/>
      <c r="TP163" s="58"/>
      <c r="TQ163" s="58"/>
      <c r="TR163" s="58"/>
      <c r="TS163" s="58"/>
      <c r="TT163" s="58"/>
      <c r="TU163" s="58"/>
      <c r="TV163" s="58"/>
      <c r="TW163" s="58"/>
      <c r="TX163" s="58"/>
      <c r="TY163" s="58"/>
      <c r="TZ163" s="58"/>
      <c r="UA163" s="58"/>
      <c r="UB163" s="58"/>
      <c r="UC163" s="58"/>
      <c r="UD163" s="58"/>
      <c r="UE163" s="58"/>
      <c r="UF163" s="58"/>
      <c r="UG163" s="58"/>
      <c r="UH163" s="58"/>
      <c r="UI163" s="58"/>
      <c r="UJ163" s="58"/>
      <c r="UK163" s="58"/>
      <c r="UL163" s="58"/>
      <c r="UM163" s="58"/>
      <c r="UN163" s="58"/>
      <c r="UO163" s="58"/>
      <c r="UP163" s="58"/>
      <c r="UQ163" s="58"/>
      <c r="UR163" s="58"/>
      <c r="US163" s="58"/>
      <c r="UT163" s="58"/>
      <c r="UU163" s="58"/>
      <c r="UV163" s="58"/>
      <c r="UW163" s="58"/>
      <c r="UX163" s="58"/>
      <c r="UY163" s="58"/>
      <c r="UZ163" s="58"/>
      <c r="VA163" s="58"/>
      <c r="VB163" s="58"/>
      <c r="VC163" s="58"/>
      <c r="VD163" s="58"/>
      <c r="VE163" s="58"/>
      <c r="VF163" s="58"/>
      <c r="VG163" s="58"/>
      <c r="VH163" s="58"/>
      <c r="VI163" s="58"/>
      <c r="VJ163" s="58"/>
      <c r="VK163" s="58"/>
      <c r="VL163" s="58"/>
      <c r="VM163" s="58"/>
      <c r="VN163" s="58"/>
      <c r="VO163" s="58"/>
      <c r="VP163" s="58"/>
      <c r="VQ163" s="58"/>
      <c r="VR163" s="58"/>
      <c r="VS163" s="58"/>
      <c r="VT163" s="58"/>
      <c r="VU163" s="58"/>
      <c r="VV163" s="58"/>
      <c r="VW163" s="58"/>
      <c r="VX163" s="58"/>
      <c r="VY163" s="58"/>
      <c r="VZ163" s="58"/>
      <c r="WA163" s="58"/>
      <c r="WB163" s="58"/>
      <c r="WC163" s="58"/>
      <c r="WD163" s="58"/>
      <c r="WE163" s="58"/>
      <c r="WF163" s="58"/>
      <c r="WG163" s="58"/>
      <c r="WH163" s="58"/>
      <c r="WI163" s="58"/>
      <c r="WJ163" s="58"/>
      <c r="WK163" s="58"/>
      <c r="WL163" s="58"/>
      <c r="WM163" s="58"/>
      <c r="WN163" s="58"/>
      <c r="WO163" s="58"/>
      <c r="WP163" s="58"/>
      <c r="WQ163" s="58"/>
      <c r="WR163" s="58"/>
      <c r="WS163" s="58"/>
      <c r="WT163" s="58"/>
      <c r="WU163" s="58"/>
      <c r="WV163" s="58"/>
      <c r="WW163" s="58"/>
      <c r="WX163" s="58"/>
      <c r="WY163" s="58"/>
      <c r="WZ163" s="58"/>
      <c r="XA163" s="58"/>
      <c r="XB163" s="58"/>
      <c r="XC163" s="58"/>
      <c r="XD163" s="58"/>
      <c r="XE163" s="58"/>
      <c r="XF163" s="58"/>
      <c r="XG163" s="58"/>
      <c r="XH163" s="58"/>
      <c r="XI163" s="58"/>
      <c r="XJ163" s="58"/>
      <c r="XK163" s="58"/>
      <c r="XL163" s="58"/>
      <c r="XM163" s="58"/>
      <c r="XN163" s="58"/>
      <c r="XO163" s="58"/>
      <c r="XP163" s="58"/>
      <c r="XQ163" s="58"/>
      <c r="XR163" s="58"/>
      <c r="XS163" s="58"/>
      <c r="XT163" s="58"/>
      <c r="XU163" s="58"/>
      <c r="XV163" s="58"/>
      <c r="XW163" s="58"/>
      <c r="XX163" s="58"/>
      <c r="XY163" s="58"/>
      <c r="XZ163" s="58"/>
      <c r="YA163" s="58"/>
      <c r="YB163" s="58"/>
      <c r="YC163" s="58"/>
      <c r="YD163" s="58"/>
      <c r="YE163" s="58"/>
      <c r="YF163" s="58"/>
      <c r="YG163" s="58"/>
      <c r="YH163" s="58"/>
      <c r="YI163" s="58"/>
      <c r="YJ163" s="58"/>
      <c r="YK163" s="58"/>
      <c r="YL163" s="58"/>
      <c r="YM163" s="58"/>
      <c r="YN163" s="58"/>
      <c r="YO163" s="58"/>
      <c r="YP163" s="58"/>
      <c r="YQ163" s="58"/>
      <c r="YR163" s="58"/>
      <c r="YS163" s="58"/>
      <c r="YT163" s="58"/>
      <c r="YU163" s="58"/>
      <c r="YV163" s="58"/>
      <c r="YW163" s="58"/>
      <c r="YX163" s="58"/>
      <c r="YY163" s="58"/>
      <c r="YZ163" s="58"/>
      <c r="ZA163" s="58"/>
      <c r="ZB163" s="58"/>
      <c r="ZC163" s="58"/>
      <c r="ZD163" s="58"/>
      <c r="ZE163" s="58"/>
      <c r="ZF163" s="58"/>
      <c r="ZG163" s="58"/>
      <c r="ZH163" s="58"/>
      <c r="ZI163" s="58"/>
      <c r="ZJ163" s="58"/>
      <c r="ZK163" s="58"/>
      <c r="ZL163" s="58"/>
      <c r="ZM163" s="58"/>
      <c r="ZN163" s="58"/>
      <c r="ZO163" s="58"/>
      <c r="ZP163" s="58"/>
      <c r="ZQ163" s="58"/>
      <c r="ZR163" s="58"/>
      <c r="ZS163" s="58"/>
      <c r="ZT163" s="58"/>
      <c r="ZU163" s="58"/>
      <c r="ZV163" s="58"/>
      <c r="ZW163" s="58"/>
      <c r="ZX163" s="58"/>
      <c r="ZY163" s="58"/>
      <c r="ZZ163" s="58"/>
      <c r="AAA163" s="58"/>
      <c r="AAB163" s="58"/>
      <c r="AAC163" s="58"/>
      <c r="AAD163" s="58"/>
      <c r="AAE163" s="58"/>
      <c r="AAF163" s="58"/>
      <c r="AAG163" s="58"/>
      <c r="AAH163" s="58"/>
      <c r="AAI163" s="58"/>
      <c r="AAJ163" s="58"/>
      <c r="AAK163" s="58"/>
      <c r="AAL163" s="58"/>
      <c r="AAM163" s="58"/>
      <c r="AAN163" s="58"/>
      <c r="AAO163" s="58"/>
      <c r="AAP163" s="58"/>
      <c r="AAQ163" s="58"/>
      <c r="AAR163" s="58"/>
      <c r="AAS163" s="58"/>
      <c r="AAT163" s="58"/>
      <c r="AAU163" s="58"/>
      <c r="AAV163" s="58"/>
      <c r="AAW163" s="58"/>
      <c r="AAX163" s="58"/>
      <c r="AAY163" s="58"/>
      <c r="AAZ163" s="58"/>
      <c r="ABA163" s="58"/>
      <c r="ABB163" s="58"/>
      <c r="ABC163" s="58"/>
      <c r="ABD163" s="58"/>
      <c r="ABE163" s="58"/>
      <c r="ABF163" s="58"/>
      <c r="ABG163" s="58"/>
      <c r="ABH163" s="58"/>
      <c r="ABI163" s="58"/>
      <c r="ABJ163" s="58"/>
      <c r="ABK163" s="58"/>
      <c r="ABL163" s="58"/>
      <c r="ABM163" s="58"/>
      <c r="ABN163" s="58"/>
      <c r="ABO163" s="58"/>
      <c r="ABP163" s="58"/>
      <c r="ABQ163" s="58"/>
      <c r="ABR163" s="58"/>
      <c r="ABS163" s="58"/>
      <c r="ABT163" s="58"/>
      <c r="ABU163" s="58"/>
      <c r="ABV163" s="58"/>
      <c r="ABW163" s="58"/>
      <c r="ABX163" s="58"/>
      <c r="ABY163" s="58"/>
      <c r="ABZ163" s="58"/>
      <c r="ACA163" s="58"/>
      <c r="ACB163" s="58"/>
      <c r="ACC163" s="58"/>
      <c r="ACD163" s="58"/>
      <c r="ACE163" s="58"/>
      <c r="ACF163" s="58"/>
      <c r="ACG163" s="58"/>
      <c r="ACH163" s="58"/>
      <c r="ACI163" s="58"/>
      <c r="ACJ163" s="58"/>
      <c r="ACK163" s="58"/>
      <c r="ACL163" s="58"/>
      <c r="ACM163" s="58"/>
      <c r="ACN163" s="58"/>
      <c r="ACO163" s="58"/>
      <c r="ACP163" s="58"/>
      <c r="ACQ163" s="58"/>
      <c r="ACR163" s="58"/>
      <c r="ACS163" s="58"/>
      <c r="ACT163" s="58"/>
      <c r="ACU163" s="58"/>
      <c r="ACV163" s="58"/>
      <c r="ACW163" s="58"/>
      <c r="ACX163" s="58"/>
      <c r="ACY163" s="58"/>
      <c r="ACZ163" s="58"/>
      <c r="ADA163" s="58"/>
      <c r="ADB163" s="58"/>
      <c r="ADC163" s="58"/>
      <c r="ADD163" s="58"/>
      <c r="ADE163" s="58"/>
      <c r="ADF163" s="58"/>
      <c r="ADG163" s="58"/>
      <c r="ADH163" s="58"/>
      <c r="ADI163" s="58"/>
      <c r="ADJ163" s="58"/>
      <c r="ADK163" s="58"/>
      <c r="ADL163" s="58"/>
      <c r="ADM163" s="58"/>
      <c r="ADN163" s="58"/>
      <c r="ADO163" s="58"/>
      <c r="ADP163" s="58"/>
      <c r="ADQ163" s="58"/>
      <c r="ADR163" s="58"/>
      <c r="ADS163" s="58"/>
      <c r="ADT163" s="58"/>
      <c r="ADU163" s="58"/>
      <c r="ADV163" s="58"/>
      <c r="ADW163" s="58"/>
      <c r="ADX163" s="58"/>
      <c r="ADY163" s="58"/>
      <c r="ADZ163" s="58"/>
      <c r="AEA163" s="58"/>
      <c r="AEB163" s="58"/>
      <c r="AEC163" s="58"/>
      <c r="AED163" s="58"/>
      <c r="AEE163" s="58"/>
      <c r="AEF163" s="58"/>
      <c r="AEG163" s="58"/>
      <c r="AEH163" s="58"/>
      <c r="AEI163" s="58"/>
      <c r="AEJ163" s="58"/>
      <c r="AEK163" s="58"/>
      <c r="AEL163" s="58"/>
      <c r="AEM163" s="58"/>
      <c r="AEN163" s="58"/>
      <c r="AEO163" s="58"/>
      <c r="AEP163" s="58"/>
      <c r="AEQ163" s="58"/>
      <c r="AER163" s="58"/>
      <c r="AES163" s="58"/>
      <c r="AET163" s="58"/>
      <c r="AEU163" s="58"/>
      <c r="AEV163" s="58"/>
      <c r="AEW163" s="58"/>
      <c r="AEX163" s="58"/>
      <c r="AEY163" s="58"/>
      <c r="AEZ163" s="58"/>
      <c r="AFA163" s="58"/>
      <c r="AFB163" s="58"/>
      <c r="AFC163" s="58"/>
      <c r="AFD163" s="58"/>
      <c r="AFE163" s="58"/>
      <c r="AFF163" s="58"/>
      <c r="AFG163" s="58"/>
      <c r="AFH163" s="58"/>
      <c r="AFI163" s="58"/>
      <c r="AFJ163" s="58"/>
      <c r="AFK163" s="58"/>
      <c r="AFL163" s="58"/>
      <c r="AFM163" s="58"/>
      <c r="AFN163" s="58"/>
      <c r="AFO163" s="58"/>
      <c r="AFP163" s="58"/>
      <c r="AFQ163" s="58"/>
      <c r="AFR163" s="58"/>
      <c r="AFS163" s="58"/>
      <c r="AFT163" s="58"/>
      <c r="AFU163" s="58"/>
      <c r="AFV163" s="58"/>
      <c r="AFW163" s="58"/>
      <c r="AFX163" s="58"/>
      <c r="AFY163" s="58"/>
      <c r="AFZ163" s="58"/>
      <c r="AGA163" s="58"/>
      <c r="AGB163" s="58"/>
      <c r="AGC163" s="58"/>
      <c r="AGD163" s="58"/>
      <c r="AGE163" s="58"/>
      <c r="AGF163" s="58"/>
      <c r="AGG163" s="58"/>
      <c r="AGH163" s="58"/>
      <c r="AGI163" s="58"/>
      <c r="AGJ163" s="58"/>
      <c r="AGK163" s="58"/>
      <c r="AGL163" s="58"/>
      <c r="AGM163" s="58"/>
      <c r="AGN163" s="58"/>
      <c r="AGO163" s="58"/>
      <c r="AGP163" s="58"/>
      <c r="AGQ163" s="58"/>
      <c r="AGR163" s="58"/>
      <c r="AGS163" s="58"/>
      <c r="AGT163" s="58"/>
      <c r="AGU163" s="58"/>
      <c r="AGV163" s="58"/>
      <c r="AGW163" s="58"/>
      <c r="AGX163" s="58"/>
      <c r="AGY163" s="58"/>
      <c r="AGZ163" s="58"/>
      <c r="AHA163" s="58"/>
      <c r="AHB163" s="58"/>
      <c r="AHC163" s="58"/>
      <c r="AHD163" s="58"/>
      <c r="AHE163" s="58"/>
      <c r="AHF163" s="58"/>
      <c r="AHG163" s="58"/>
      <c r="AHH163" s="58"/>
      <c r="AHI163" s="58"/>
      <c r="AHJ163" s="58"/>
      <c r="AHK163" s="58"/>
      <c r="AHL163" s="58"/>
      <c r="AHM163" s="58"/>
      <c r="AHN163" s="58"/>
      <c r="AHO163" s="58"/>
      <c r="AHP163" s="58"/>
      <c r="AHQ163" s="58"/>
      <c r="AHR163" s="58"/>
      <c r="AHS163" s="58"/>
      <c r="AHT163" s="58"/>
      <c r="AHU163" s="58"/>
      <c r="AHV163" s="58"/>
      <c r="AHW163" s="58"/>
      <c r="AHX163" s="58"/>
      <c r="AHY163" s="58"/>
      <c r="AHZ163" s="58"/>
      <c r="AIA163" s="58"/>
      <c r="AIB163" s="58"/>
      <c r="AIC163" s="58"/>
      <c r="AID163" s="58"/>
      <c r="AIE163" s="58"/>
      <c r="AIF163" s="58"/>
      <c r="AIG163" s="58"/>
      <c r="AIH163" s="58"/>
      <c r="AII163" s="58"/>
      <c r="AIJ163" s="58"/>
      <c r="AIK163" s="58"/>
      <c r="AIL163" s="58"/>
      <c r="AIM163" s="58"/>
      <c r="AIN163" s="58"/>
      <c r="AIO163" s="58"/>
      <c r="AIP163" s="58"/>
      <c r="AIQ163" s="58"/>
      <c r="AIR163" s="58"/>
      <c r="AIS163" s="58"/>
      <c r="AIT163" s="58"/>
      <c r="AIU163" s="58"/>
      <c r="AIV163" s="58"/>
      <c r="AIW163" s="58"/>
      <c r="AIX163" s="58"/>
      <c r="AIY163" s="58"/>
      <c r="AIZ163" s="58"/>
      <c r="AJA163" s="58"/>
      <c r="AJB163" s="58"/>
      <c r="AJC163" s="58"/>
      <c r="AJD163" s="58"/>
      <c r="AJE163" s="58"/>
      <c r="AJF163" s="58"/>
      <c r="AJG163" s="58"/>
      <c r="AJH163" s="58"/>
      <c r="AJI163" s="58"/>
      <c r="AJJ163" s="58"/>
      <c r="AJK163" s="58"/>
      <c r="AJL163" s="58"/>
      <c r="AJM163" s="58"/>
      <c r="AJN163" s="58"/>
      <c r="AJO163" s="58"/>
      <c r="AJP163" s="58"/>
      <c r="AJQ163" s="58"/>
      <c r="AJR163" s="58"/>
      <c r="AJS163" s="58"/>
      <c r="AJT163" s="58"/>
      <c r="AJU163" s="58"/>
      <c r="AJV163" s="58"/>
      <c r="AJW163" s="58"/>
      <c r="AJX163" s="58"/>
      <c r="AJY163" s="58"/>
      <c r="AJZ163" s="58"/>
      <c r="AKA163" s="58"/>
      <c r="AKB163" s="58"/>
      <c r="AKC163" s="58"/>
      <c r="AKD163" s="58"/>
      <c r="AKE163" s="58"/>
      <c r="AKF163" s="58"/>
      <c r="AKG163" s="58"/>
      <c r="AKH163" s="58"/>
      <c r="AKI163" s="58"/>
      <c r="AKJ163" s="58"/>
      <c r="AKK163" s="58"/>
      <c r="AKL163" s="58"/>
      <c r="AKM163" s="58"/>
      <c r="AKN163" s="58"/>
      <c r="AKO163" s="58"/>
      <c r="AKP163" s="58"/>
      <c r="AKQ163" s="58"/>
      <c r="AKR163" s="58"/>
      <c r="AKS163" s="58"/>
      <c r="AKT163" s="58"/>
      <c r="AKU163" s="58"/>
      <c r="AKV163" s="58"/>
      <c r="AKW163" s="58"/>
      <c r="AKX163" s="58"/>
      <c r="AKY163" s="58"/>
      <c r="AKZ163" s="58"/>
      <c r="ALA163" s="58"/>
      <c r="ALB163" s="58"/>
      <c r="ALC163" s="58"/>
      <c r="ALD163" s="58"/>
      <c r="ALE163" s="58"/>
      <c r="ALF163" s="58"/>
      <c r="ALG163" s="58"/>
      <c r="ALH163" s="58"/>
      <c r="ALI163" s="58"/>
      <c r="ALJ163" s="58"/>
      <c r="ALK163" s="58"/>
      <c r="ALL163" s="58"/>
      <c r="ALM163" s="58"/>
      <c r="ALN163" s="58"/>
      <c r="ALO163" s="58"/>
      <c r="ALP163" s="58"/>
      <c r="ALQ163" s="58"/>
      <c r="ALR163" s="58"/>
      <c r="ALS163" s="58"/>
      <c r="ALT163" s="58"/>
      <c r="ALU163" s="58"/>
      <c r="ALV163" s="58"/>
      <c r="ALW163" s="58"/>
      <c r="ALX163" s="58"/>
      <c r="ALY163" s="58"/>
      <c r="ALZ163" s="58"/>
      <c r="AMA163" s="58"/>
      <c r="AMB163" s="58"/>
      <c r="AMC163" s="58"/>
      <c r="AMD163" s="58"/>
      <c r="AME163" s="58"/>
      <c r="AMF163" s="58"/>
      <c r="AMG163" s="58"/>
      <c r="AMH163" s="58"/>
      <c r="AMI163" s="58"/>
      <c r="AMJ163" s="58"/>
    </row>
    <row r="164" spans="1:1024" s="54" customFormat="1" ht="15" customHeight="1" x14ac:dyDescent="0.25">
      <c r="A164" s="65" t="s">
        <v>435</v>
      </c>
      <c r="B164" s="66" t="s">
        <v>163</v>
      </c>
      <c r="C164" s="67" t="s">
        <v>63</v>
      </c>
      <c r="D164" s="66">
        <v>16</v>
      </c>
      <c r="E164" s="66">
        <v>38</v>
      </c>
      <c r="F164" s="66">
        <v>187</v>
      </c>
      <c r="G164" s="66">
        <f t="shared" si="7"/>
        <v>653</v>
      </c>
      <c r="H164" s="66">
        <v>297</v>
      </c>
      <c r="I164" s="68">
        <f t="shared" si="8"/>
        <v>2.1986531986531985</v>
      </c>
      <c r="J164" s="55"/>
    </row>
    <row r="165" spans="1:1024" s="54" customFormat="1" ht="15" customHeight="1" x14ac:dyDescent="0.25">
      <c r="A165" s="65" t="s">
        <v>436</v>
      </c>
      <c r="B165" s="66" t="s">
        <v>489</v>
      </c>
      <c r="C165" s="66" t="s">
        <v>23</v>
      </c>
      <c r="D165" s="66">
        <v>15</v>
      </c>
      <c r="E165" s="66">
        <v>13</v>
      </c>
      <c r="F165" s="66">
        <v>83</v>
      </c>
      <c r="G165" s="66">
        <f t="shared" si="7"/>
        <v>290</v>
      </c>
      <c r="H165" s="66">
        <v>132</v>
      </c>
      <c r="I165" s="68">
        <f t="shared" si="8"/>
        <v>2.1969696969696968</v>
      </c>
      <c r="J165" s="55"/>
    </row>
    <row r="166" spans="1:1024" s="54" customFormat="1" ht="15" customHeight="1" x14ac:dyDescent="0.25">
      <c r="A166" s="65" t="s">
        <v>437</v>
      </c>
      <c r="B166" s="66" t="s">
        <v>477</v>
      </c>
      <c r="C166" s="66" t="s">
        <v>23</v>
      </c>
      <c r="D166" s="66">
        <v>8</v>
      </c>
      <c r="E166" s="66">
        <v>6</v>
      </c>
      <c r="F166" s="66">
        <v>32</v>
      </c>
      <c r="G166" s="66">
        <f t="shared" si="7"/>
        <v>116</v>
      </c>
      <c r="H166" s="66">
        <v>53</v>
      </c>
      <c r="I166" s="68">
        <f t="shared" si="8"/>
        <v>2.1886792452830188</v>
      </c>
      <c r="J166" s="55"/>
    </row>
    <row r="167" spans="1:1024" s="54" customFormat="1" ht="15" customHeight="1" x14ac:dyDescent="0.25">
      <c r="A167" s="65" t="s">
        <v>438</v>
      </c>
      <c r="B167" s="66" t="s">
        <v>67</v>
      </c>
      <c r="C167" s="67" t="s">
        <v>37</v>
      </c>
      <c r="D167" s="66">
        <v>30</v>
      </c>
      <c r="E167" s="66">
        <v>20</v>
      </c>
      <c r="F167" s="66">
        <v>102</v>
      </c>
      <c r="G167" s="66">
        <f t="shared" si="7"/>
        <v>376</v>
      </c>
      <c r="H167" s="66">
        <v>172</v>
      </c>
      <c r="I167" s="68">
        <f t="shared" si="8"/>
        <v>2.1860465116279069</v>
      </c>
      <c r="J167" s="55"/>
    </row>
    <row r="168" spans="1:1024" s="54" customFormat="1" ht="15" customHeight="1" x14ac:dyDescent="0.25">
      <c r="A168" s="65" t="s">
        <v>439</v>
      </c>
      <c r="B168" s="66" t="s">
        <v>241</v>
      </c>
      <c r="C168" s="67" t="s">
        <v>30</v>
      </c>
      <c r="D168" s="66">
        <v>28</v>
      </c>
      <c r="E168" s="66">
        <v>38</v>
      </c>
      <c r="F168" s="66">
        <v>131</v>
      </c>
      <c r="G168" s="66">
        <f t="shared" si="7"/>
        <v>497</v>
      </c>
      <c r="H168" s="66">
        <v>228</v>
      </c>
      <c r="I168" s="68">
        <f t="shared" si="8"/>
        <v>2.1798245614035086</v>
      </c>
      <c r="J168" s="55"/>
    </row>
    <row r="169" spans="1:1024" s="54" customFormat="1" ht="15" customHeight="1" x14ac:dyDescent="0.25">
      <c r="A169" s="65" t="s">
        <v>440</v>
      </c>
      <c r="B169" s="66" t="s">
        <v>231</v>
      </c>
      <c r="C169" s="67" t="s">
        <v>50</v>
      </c>
      <c r="D169" s="66">
        <v>39</v>
      </c>
      <c r="E169" s="66">
        <v>68</v>
      </c>
      <c r="F169" s="66">
        <v>232</v>
      </c>
      <c r="G169" s="66">
        <f t="shared" si="7"/>
        <v>871</v>
      </c>
      <c r="H169" s="66">
        <v>400</v>
      </c>
      <c r="I169" s="68">
        <f t="shared" si="8"/>
        <v>2.1775000000000002</v>
      </c>
      <c r="J169" s="55"/>
    </row>
    <row r="170" spans="1:1024" s="54" customFormat="1" ht="15" customHeight="1" x14ac:dyDescent="0.25">
      <c r="A170" s="65" t="s">
        <v>441</v>
      </c>
      <c r="B170" s="66" t="s">
        <v>251</v>
      </c>
      <c r="C170" s="67" t="s">
        <v>50</v>
      </c>
      <c r="D170" s="66">
        <v>0</v>
      </c>
      <c r="E170" s="66">
        <v>12</v>
      </c>
      <c r="F170" s="66">
        <v>126</v>
      </c>
      <c r="G170" s="66">
        <f t="shared" si="7"/>
        <v>402</v>
      </c>
      <c r="H170" s="66">
        <v>185</v>
      </c>
      <c r="I170" s="68">
        <f t="shared" si="8"/>
        <v>2.172972972972973</v>
      </c>
      <c r="J170" s="55"/>
    </row>
    <row r="171" spans="1:1024" ht="15" customHeight="1" x14ac:dyDescent="0.25">
      <c r="A171" s="65" t="s">
        <v>442</v>
      </c>
      <c r="B171" s="66" t="s">
        <v>162</v>
      </c>
      <c r="C171" s="67" t="s">
        <v>26</v>
      </c>
      <c r="D171" s="66">
        <v>38</v>
      </c>
      <c r="E171" s="66">
        <v>48</v>
      </c>
      <c r="F171" s="66">
        <v>149</v>
      </c>
      <c r="G171" s="66">
        <f t="shared" si="7"/>
        <v>581</v>
      </c>
      <c r="H171" s="66">
        <v>269</v>
      </c>
      <c r="I171" s="68">
        <f t="shared" si="8"/>
        <v>2.1598513011152418</v>
      </c>
    </row>
    <row r="172" spans="1:1024" ht="15" customHeight="1" x14ac:dyDescent="0.25">
      <c r="A172" s="65" t="s">
        <v>443</v>
      </c>
      <c r="B172" s="66" t="s">
        <v>258</v>
      </c>
      <c r="C172" s="67" t="s">
        <v>35</v>
      </c>
      <c r="D172" s="66">
        <v>7</v>
      </c>
      <c r="E172" s="66">
        <v>9</v>
      </c>
      <c r="F172" s="66">
        <v>19</v>
      </c>
      <c r="G172" s="66">
        <f t="shared" si="7"/>
        <v>82</v>
      </c>
      <c r="H172" s="66">
        <v>38</v>
      </c>
      <c r="I172" s="68">
        <f t="shared" ref="I172:I204" si="9">G172/H172</f>
        <v>2.1578947368421053</v>
      </c>
    </row>
    <row r="173" spans="1:1024" s="54" customFormat="1" ht="15" customHeight="1" x14ac:dyDescent="0.25">
      <c r="A173" s="65" t="s">
        <v>444</v>
      </c>
      <c r="B173" s="66" t="s">
        <v>106</v>
      </c>
      <c r="C173" s="67" t="s">
        <v>35</v>
      </c>
      <c r="D173" s="66">
        <v>7</v>
      </c>
      <c r="E173" s="66">
        <v>7</v>
      </c>
      <c r="F173" s="66">
        <v>54</v>
      </c>
      <c r="G173" s="66">
        <f t="shared" si="7"/>
        <v>183</v>
      </c>
      <c r="H173" s="66">
        <v>85</v>
      </c>
      <c r="I173" s="68">
        <f t="shared" si="9"/>
        <v>2.1529411764705881</v>
      </c>
      <c r="J173" s="55"/>
    </row>
    <row r="174" spans="1:1024" s="54" customFormat="1" ht="15" customHeight="1" x14ac:dyDescent="0.25">
      <c r="A174" s="65" t="s">
        <v>445</v>
      </c>
      <c r="B174" s="66" t="s">
        <v>90</v>
      </c>
      <c r="C174" s="67" t="s">
        <v>35</v>
      </c>
      <c r="D174" s="66">
        <v>39</v>
      </c>
      <c r="E174" s="66">
        <v>32</v>
      </c>
      <c r="F174" s="66">
        <v>119</v>
      </c>
      <c r="G174" s="66">
        <f t="shared" si="7"/>
        <v>460</v>
      </c>
      <c r="H174" s="66">
        <v>214</v>
      </c>
      <c r="I174" s="68">
        <f t="shared" si="9"/>
        <v>2.1495327102803738</v>
      </c>
      <c r="J174" s="55"/>
    </row>
    <row r="175" spans="1:1024" s="54" customFormat="1" ht="15" customHeight="1" x14ac:dyDescent="0.25">
      <c r="A175" s="65" t="s">
        <v>446</v>
      </c>
      <c r="B175" s="66" t="s">
        <v>136</v>
      </c>
      <c r="C175" s="67" t="s">
        <v>42</v>
      </c>
      <c r="D175" s="66">
        <v>44</v>
      </c>
      <c r="E175" s="66">
        <v>35</v>
      </c>
      <c r="F175" s="66">
        <v>178</v>
      </c>
      <c r="G175" s="66">
        <f t="shared" si="7"/>
        <v>648</v>
      </c>
      <c r="H175" s="66">
        <v>305</v>
      </c>
      <c r="I175" s="68">
        <f t="shared" si="9"/>
        <v>2.124590163934426</v>
      </c>
      <c r="J175" s="55"/>
    </row>
    <row r="176" spans="1:1024" s="54" customFormat="1" ht="15" customHeight="1" x14ac:dyDescent="0.25">
      <c r="A176" s="65" t="s">
        <v>447</v>
      </c>
      <c r="B176" s="66" t="s">
        <v>236</v>
      </c>
      <c r="C176" s="67" t="s">
        <v>32</v>
      </c>
      <c r="D176" s="66">
        <v>68</v>
      </c>
      <c r="E176" s="66">
        <v>197</v>
      </c>
      <c r="F176" s="66">
        <v>167</v>
      </c>
      <c r="G176" s="66">
        <f t="shared" si="7"/>
        <v>963</v>
      </c>
      <c r="H176" s="66">
        <v>455</v>
      </c>
      <c r="I176" s="68">
        <f t="shared" si="9"/>
        <v>2.1164835164835165</v>
      </c>
      <c r="J176" s="55"/>
    </row>
    <row r="177" spans="1:10" s="54" customFormat="1" ht="15" customHeight="1" x14ac:dyDescent="0.25">
      <c r="A177" s="65" t="s">
        <v>448</v>
      </c>
      <c r="B177" s="66" t="s">
        <v>252</v>
      </c>
      <c r="C177" s="67" t="s">
        <v>30</v>
      </c>
      <c r="D177" s="66">
        <v>59</v>
      </c>
      <c r="E177" s="66">
        <v>54</v>
      </c>
      <c r="F177" s="66">
        <v>99</v>
      </c>
      <c r="G177" s="66">
        <f t="shared" si="7"/>
        <v>464</v>
      </c>
      <c r="H177" s="66">
        <v>220</v>
      </c>
      <c r="I177" s="68">
        <f t="shared" si="9"/>
        <v>2.1090909090909089</v>
      </c>
      <c r="J177" s="55"/>
    </row>
    <row r="178" spans="1:10" ht="15" customHeight="1" x14ac:dyDescent="0.25">
      <c r="A178" s="65" t="s">
        <v>450</v>
      </c>
      <c r="B178" s="66" t="s">
        <v>89</v>
      </c>
      <c r="C178" s="67" t="s">
        <v>28</v>
      </c>
      <c r="D178" s="66">
        <v>16</v>
      </c>
      <c r="E178" s="66">
        <v>23</v>
      </c>
      <c r="F178" s="66">
        <v>88</v>
      </c>
      <c r="G178" s="66">
        <f t="shared" si="7"/>
        <v>326</v>
      </c>
      <c r="H178" s="66">
        <v>155</v>
      </c>
      <c r="I178" s="68">
        <f t="shared" si="9"/>
        <v>2.1032258064516127</v>
      </c>
    </row>
    <row r="179" spans="1:10" s="55" customFormat="1" ht="17.100000000000001" customHeight="1" x14ac:dyDescent="0.25">
      <c r="A179" s="65" t="s">
        <v>451</v>
      </c>
      <c r="B179" s="66" t="s">
        <v>253</v>
      </c>
      <c r="C179" s="67" t="s">
        <v>23</v>
      </c>
      <c r="D179" s="66">
        <v>11</v>
      </c>
      <c r="E179" s="66">
        <v>22</v>
      </c>
      <c r="F179" s="66">
        <v>51</v>
      </c>
      <c r="G179" s="66">
        <f t="shared" si="7"/>
        <v>208</v>
      </c>
      <c r="H179" s="66">
        <v>99</v>
      </c>
      <c r="I179" s="68">
        <f t="shared" si="9"/>
        <v>2.1010101010101012</v>
      </c>
    </row>
    <row r="180" spans="1:10" s="54" customFormat="1" ht="15" customHeight="1" x14ac:dyDescent="0.25">
      <c r="A180" s="65" t="s">
        <v>453</v>
      </c>
      <c r="B180" s="66" t="s">
        <v>190</v>
      </c>
      <c r="C180" s="67" t="s">
        <v>42</v>
      </c>
      <c r="D180" s="66">
        <v>41</v>
      </c>
      <c r="E180" s="66">
        <v>27</v>
      </c>
      <c r="F180" s="66">
        <v>181</v>
      </c>
      <c r="G180" s="66">
        <f t="shared" si="7"/>
        <v>638</v>
      </c>
      <c r="H180" s="66">
        <v>305</v>
      </c>
      <c r="I180" s="68">
        <f t="shared" si="9"/>
        <v>2.0918032786885248</v>
      </c>
      <c r="J180" s="55"/>
    </row>
    <row r="181" spans="1:10" ht="15" customHeight="1" x14ac:dyDescent="0.25">
      <c r="A181" s="65" t="s">
        <v>455</v>
      </c>
      <c r="B181" s="66" t="s">
        <v>141</v>
      </c>
      <c r="C181" s="67" t="s">
        <v>96</v>
      </c>
      <c r="D181" s="66">
        <v>22</v>
      </c>
      <c r="E181" s="66">
        <v>215</v>
      </c>
      <c r="F181" s="66">
        <v>117</v>
      </c>
      <c r="G181" s="66">
        <f t="shared" si="7"/>
        <v>803</v>
      </c>
      <c r="H181" s="66">
        <v>386</v>
      </c>
      <c r="I181" s="68">
        <f t="shared" si="9"/>
        <v>2.0803108808290154</v>
      </c>
    </row>
    <row r="182" spans="1:10" ht="15" customHeight="1" x14ac:dyDescent="0.25">
      <c r="A182" s="65" t="s">
        <v>456</v>
      </c>
      <c r="B182" s="66" t="s">
        <v>272</v>
      </c>
      <c r="C182" s="67" t="s">
        <v>28</v>
      </c>
      <c r="D182" s="66">
        <v>13</v>
      </c>
      <c r="E182" s="66">
        <v>25</v>
      </c>
      <c r="F182" s="66">
        <v>83</v>
      </c>
      <c r="G182" s="66">
        <f t="shared" si="7"/>
        <v>312</v>
      </c>
      <c r="H182" s="66">
        <v>150</v>
      </c>
      <c r="I182" s="68">
        <f t="shared" si="9"/>
        <v>2.08</v>
      </c>
    </row>
    <row r="183" spans="1:10" s="54" customFormat="1" ht="15" customHeight="1" x14ac:dyDescent="0.25">
      <c r="A183" s="65" t="s">
        <v>457</v>
      </c>
      <c r="B183" s="66" t="s">
        <v>488</v>
      </c>
      <c r="C183" s="66" t="s">
        <v>63</v>
      </c>
      <c r="D183" s="66">
        <v>20</v>
      </c>
      <c r="E183" s="66">
        <v>17</v>
      </c>
      <c r="F183" s="66">
        <v>79</v>
      </c>
      <c r="G183" s="66">
        <f t="shared" si="7"/>
        <v>291</v>
      </c>
      <c r="H183" s="66">
        <v>140</v>
      </c>
      <c r="I183" s="68">
        <f t="shared" si="9"/>
        <v>2.0785714285714287</v>
      </c>
      <c r="J183" s="55"/>
    </row>
    <row r="184" spans="1:10" ht="15" customHeight="1" x14ac:dyDescent="0.25">
      <c r="A184" s="65" t="s">
        <v>465</v>
      </c>
      <c r="B184" s="66" t="s">
        <v>460</v>
      </c>
      <c r="C184" s="67" t="s">
        <v>30</v>
      </c>
      <c r="D184" s="66">
        <v>66</v>
      </c>
      <c r="E184" s="66">
        <v>68</v>
      </c>
      <c r="F184" s="66">
        <v>182</v>
      </c>
      <c r="G184" s="66">
        <f t="shared" si="7"/>
        <v>748</v>
      </c>
      <c r="H184" s="66">
        <v>360</v>
      </c>
      <c r="I184" s="68">
        <f t="shared" si="9"/>
        <v>2.0777777777777779</v>
      </c>
      <c r="J184" s="54"/>
    </row>
    <row r="185" spans="1:10" s="88" customFormat="1" ht="15.6" customHeight="1" x14ac:dyDescent="0.25">
      <c r="A185" s="65" t="s">
        <v>466</v>
      </c>
      <c r="B185" s="66" t="s">
        <v>449</v>
      </c>
      <c r="C185" s="67" t="s">
        <v>25</v>
      </c>
      <c r="D185" s="66">
        <v>39</v>
      </c>
      <c r="E185" s="66">
        <v>38</v>
      </c>
      <c r="F185" s="66">
        <v>129</v>
      </c>
      <c r="G185" s="66">
        <f t="shared" si="7"/>
        <v>502</v>
      </c>
      <c r="H185" s="66">
        <v>242</v>
      </c>
      <c r="I185" s="68">
        <f t="shared" si="9"/>
        <v>2.0743801652892562</v>
      </c>
      <c r="J185" s="55"/>
    </row>
    <row r="186" spans="1:10" s="107" customFormat="1" ht="15" customHeight="1" x14ac:dyDescent="0.25">
      <c r="A186" s="65" t="s">
        <v>467</v>
      </c>
      <c r="B186" s="66" t="s">
        <v>72</v>
      </c>
      <c r="C186" s="67" t="s">
        <v>42</v>
      </c>
      <c r="D186" s="66">
        <v>27</v>
      </c>
      <c r="E186" s="66">
        <v>37</v>
      </c>
      <c r="F186" s="66">
        <v>114</v>
      </c>
      <c r="G186" s="66">
        <f t="shared" si="7"/>
        <v>443</v>
      </c>
      <c r="H186" s="66">
        <v>215</v>
      </c>
      <c r="I186" s="68">
        <f t="shared" si="9"/>
        <v>2.0604651162790697</v>
      </c>
      <c r="J186" s="55"/>
    </row>
    <row r="187" spans="1:10" s="54" customFormat="1" ht="15" customHeight="1" x14ac:dyDescent="0.25">
      <c r="A187" s="65" t="s">
        <v>468</v>
      </c>
      <c r="B187" s="66" t="s">
        <v>549</v>
      </c>
      <c r="C187" s="66" t="s">
        <v>30</v>
      </c>
      <c r="D187" s="66">
        <v>86</v>
      </c>
      <c r="E187" s="66">
        <v>123</v>
      </c>
      <c r="F187" s="66">
        <v>91</v>
      </c>
      <c r="G187" s="66">
        <f>D187+(E187*2)+(F187*3)</f>
        <v>605</v>
      </c>
      <c r="H187" s="66">
        <v>300</v>
      </c>
      <c r="I187" s="68">
        <f>G187/H187</f>
        <v>2.0166666666666666</v>
      </c>
      <c r="J187" s="55"/>
    </row>
    <row r="188" spans="1:10" s="54" customFormat="1" ht="15" customHeight="1" x14ac:dyDescent="0.25">
      <c r="A188" s="65" t="s">
        <v>469</v>
      </c>
      <c r="B188" s="66" t="s">
        <v>91</v>
      </c>
      <c r="C188" s="67" t="s">
        <v>37</v>
      </c>
      <c r="D188" s="66">
        <v>35</v>
      </c>
      <c r="E188" s="66">
        <v>56</v>
      </c>
      <c r="F188" s="66">
        <v>43</v>
      </c>
      <c r="G188" s="66">
        <f t="shared" si="7"/>
        <v>276</v>
      </c>
      <c r="H188" s="66">
        <v>137</v>
      </c>
      <c r="I188" s="68">
        <f t="shared" si="9"/>
        <v>2.0145985401459856</v>
      </c>
      <c r="J188" s="55"/>
    </row>
    <row r="189" spans="1:10" s="54" customFormat="1" ht="15" customHeight="1" x14ac:dyDescent="0.25">
      <c r="A189" s="65" t="s">
        <v>501</v>
      </c>
      <c r="B189" s="66" t="s">
        <v>97</v>
      </c>
      <c r="C189" s="67" t="s">
        <v>30</v>
      </c>
      <c r="D189" s="66">
        <v>140</v>
      </c>
      <c r="E189" s="66">
        <v>117</v>
      </c>
      <c r="F189" s="66">
        <v>167</v>
      </c>
      <c r="G189" s="66">
        <f t="shared" si="7"/>
        <v>875</v>
      </c>
      <c r="H189" s="66">
        <v>440</v>
      </c>
      <c r="I189" s="68">
        <f t="shared" si="9"/>
        <v>1.9886363636363635</v>
      </c>
      <c r="J189" s="55"/>
    </row>
    <row r="190" spans="1:10" s="54" customFormat="1" ht="15" customHeight="1" x14ac:dyDescent="0.25">
      <c r="A190" s="65" t="s">
        <v>502</v>
      </c>
      <c r="B190" s="66" t="s">
        <v>461</v>
      </c>
      <c r="C190" s="67" t="s">
        <v>25</v>
      </c>
      <c r="D190" s="66">
        <v>70</v>
      </c>
      <c r="E190" s="66">
        <v>128</v>
      </c>
      <c r="F190" s="66">
        <v>224</v>
      </c>
      <c r="G190" s="66">
        <f t="shared" si="7"/>
        <v>998</v>
      </c>
      <c r="H190" s="66">
        <v>504</v>
      </c>
      <c r="I190" s="68">
        <f t="shared" si="9"/>
        <v>1.9801587301587302</v>
      </c>
      <c r="J190" s="55"/>
    </row>
    <row r="191" spans="1:10" s="54" customFormat="1" ht="15" customHeight="1" x14ac:dyDescent="0.25">
      <c r="A191" s="65" t="s">
        <v>503</v>
      </c>
      <c r="B191" s="66" t="s">
        <v>478</v>
      </c>
      <c r="C191" s="66" t="s">
        <v>30</v>
      </c>
      <c r="D191" s="66">
        <v>24</v>
      </c>
      <c r="E191" s="66">
        <v>46</v>
      </c>
      <c r="F191" s="66">
        <v>22</v>
      </c>
      <c r="G191" s="66">
        <f t="shared" si="7"/>
        <v>182</v>
      </c>
      <c r="H191" s="66">
        <v>93</v>
      </c>
      <c r="I191" s="68">
        <f t="shared" si="9"/>
        <v>1.956989247311828</v>
      </c>
      <c r="J191" s="55"/>
    </row>
    <row r="192" spans="1:10" s="54" customFormat="1" ht="15" customHeight="1" x14ac:dyDescent="0.25">
      <c r="A192" s="65" t="s">
        <v>504</v>
      </c>
      <c r="B192" s="66" t="s">
        <v>207</v>
      </c>
      <c r="C192" s="67" t="s">
        <v>63</v>
      </c>
      <c r="D192" s="66">
        <v>8</v>
      </c>
      <c r="E192" s="66">
        <v>28</v>
      </c>
      <c r="F192" s="66">
        <v>227</v>
      </c>
      <c r="G192" s="66">
        <f t="shared" si="7"/>
        <v>745</v>
      </c>
      <c r="H192" s="66">
        <v>382</v>
      </c>
      <c r="I192" s="68">
        <f t="shared" si="9"/>
        <v>1.950261780104712</v>
      </c>
      <c r="J192" s="55"/>
    </row>
    <row r="193" spans="1:10" s="54" customFormat="1" ht="15" customHeight="1" x14ac:dyDescent="0.25">
      <c r="A193" s="65" t="s">
        <v>505</v>
      </c>
      <c r="B193" s="66" t="s">
        <v>273</v>
      </c>
      <c r="C193" s="67" t="s">
        <v>30</v>
      </c>
      <c r="D193" s="66">
        <v>27</v>
      </c>
      <c r="E193" s="66">
        <v>35</v>
      </c>
      <c r="F193" s="66">
        <v>107</v>
      </c>
      <c r="G193" s="66">
        <f t="shared" si="7"/>
        <v>418</v>
      </c>
      <c r="H193" s="66">
        <v>215</v>
      </c>
      <c r="I193" s="68">
        <f t="shared" si="9"/>
        <v>1.9441860465116279</v>
      </c>
      <c r="J193" s="55"/>
    </row>
    <row r="194" spans="1:10" s="54" customFormat="1" ht="15" customHeight="1" x14ac:dyDescent="0.25">
      <c r="A194" s="65" t="s">
        <v>506</v>
      </c>
      <c r="B194" s="66" t="s">
        <v>274</v>
      </c>
      <c r="C194" s="67" t="s">
        <v>35</v>
      </c>
      <c r="D194" s="66">
        <v>42</v>
      </c>
      <c r="E194" s="66">
        <v>16</v>
      </c>
      <c r="F194" s="66">
        <v>79</v>
      </c>
      <c r="G194" s="66">
        <f t="shared" si="7"/>
        <v>311</v>
      </c>
      <c r="H194" s="66">
        <v>165</v>
      </c>
      <c r="I194" s="68">
        <f t="shared" si="9"/>
        <v>1.8848484848484848</v>
      </c>
      <c r="J194" s="55"/>
    </row>
    <row r="195" spans="1:10" s="54" customFormat="1" ht="15" customHeight="1" x14ac:dyDescent="0.25">
      <c r="A195" s="65" t="s">
        <v>507</v>
      </c>
      <c r="B195" s="66" t="s">
        <v>140</v>
      </c>
      <c r="C195" s="67" t="s">
        <v>63</v>
      </c>
      <c r="D195" s="66">
        <v>37</v>
      </c>
      <c r="E195" s="66">
        <v>35</v>
      </c>
      <c r="F195" s="66">
        <v>88</v>
      </c>
      <c r="G195" s="66">
        <f t="shared" si="7"/>
        <v>371</v>
      </c>
      <c r="H195" s="66">
        <v>201</v>
      </c>
      <c r="I195" s="68">
        <f t="shared" si="9"/>
        <v>1.8457711442786069</v>
      </c>
      <c r="J195" s="55"/>
    </row>
    <row r="196" spans="1:10" s="54" customFormat="1" ht="15" customHeight="1" x14ac:dyDescent="0.25">
      <c r="A196" s="65" t="s">
        <v>508</v>
      </c>
      <c r="B196" s="66" t="s">
        <v>204</v>
      </c>
      <c r="C196" s="67" t="s">
        <v>37</v>
      </c>
      <c r="D196" s="66">
        <v>67</v>
      </c>
      <c r="E196" s="66">
        <v>42</v>
      </c>
      <c r="F196" s="66">
        <v>104</v>
      </c>
      <c r="G196" s="66">
        <f t="shared" si="7"/>
        <v>463</v>
      </c>
      <c r="H196" s="66">
        <v>257</v>
      </c>
      <c r="I196" s="68">
        <f t="shared" si="9"/>
        <v>1.8015564202334631</v>
      </c>
      <c r="J196" s="55"/>
    </row>
    <row r="197" spans="1:10" s="54" customFormat="1" ht="15" customHeight="1" x14ac:dyDescent="0.25">
      <c r="A197" s="65" t="s">
        <v>509</v>
      </c>
      <c r="B197" s="66" t="s">
        <v>78</v>
      </c>
      <c r="C197" s="67" t="s">
        <v>79</v>
      </c>
      <c r="D197" s="66">
        <v>53</v>
      </c>
      <c r="E197" s="66">
        <v>40</v>
      </c>
      <c r="F197" s="66">
        <v>124</v>
      </c>
      <c r="G197" s="66">
        <f t="shared" ref="G197:G209" si="10">D197+(E197*2)+(F197*3)</f>
        <v>505</v>
      </c>
      <c r="H197" s="66">
        <v>282</v>
      </c>
      <c r="I197" s="68">
        <f t="shared" si="9"/>
        <v>1.7907801418439717</v>
      </c>
      <c r="J197" s="55"/>
    </row>
    <row r="198" spans="1:10" s="54" customFormat="1" ht="15" customHeight="1" x14ac:dyDescent="0.25">
      <c r="A198" s="65" t="s">
        <v>510</v>
      </c>
      <c r="B198" s="66" t="s">
        <v>142</v>
      </c>
      <c r="C198" s="66" t="s">
        <v>63</v>
      </c>
      <c r="D198" s="66">
        <v>22</v>
      </c>
      <c r="E198" s="66">
        <v>19</v>
      </c>
      <c r="F198" s="66">
        <v>56</v>
      </c>
      <c r="G198" s="66">
        <f t="shared" si="10"/>
        <v>228</v>
      </c>
      <c r="H198" s="66">
        <v>130</v>
      </c>
      <c r="I198" s="68">
        <f t="shared" si="9"/>
        <v>1.7538461538461538</v>
      </c>
      <c r="J198" s="55"/>
    </row>
    <row r="199" spans="1:10" s="54" customFormat="1" ht="15" customHeight="1" x14ac:dyDescent="0.25">
      <c r="A199" s="65" t="s">
        <v>511</v>
      </c>
      <c r="B199" s="66" t="s">
        <v>480</v>
      </c>
      <c r="C199" s="66" t="s">
        <v>47</v>
      </c>
      <c r="D199" s="66">
        <v>17</v>
      </c>
      <c r="E199" s="66">
        <v>5</v>
      </c>
      <c r="F199" s="66">
        <v>125</v>
      </c>
      <c r="G199" s="66">
        <f t="shared" si="10"/>
        <v>402</v>
      </c>
      <c r="H199" s="66">
        <v>230</v>
      </c>
      <c r="I199" s="68">
        <f t="shared" si="9"/>
        <v>1.7478260869565216</v>
      </c>
      <c r="J199" s="55"/>
    </row>
    <row r="200" spans="1:10" s="54" customFormat="1" ht="15" customHeight="1" x14ac:dyDescent="0.25">
      <c r="A200" s="65" t="s">
        <v>512</v>
      </c>
      <c r="B200" s="66" t="s">
        <v>275</v>
      </c>
      <c r="C200" s="67" t="s">
        <v>28</v>
      </c>
      <c r="D200" s="66">
        <v>14</v>
      </c>
      <c r="E200" s="66">
        <v>25</v>
      </c>
      <c r="F200" s="66">
        <v>103</v>
      </c>
      <c r="G200" s="66">
        <f t="shared" si="10"/>
        <v>373</v>
      </c>
      <c r="H200" s="66">
        <v>215</v>
      </c>
      <c r="I200" s="68">
        <f t="shared" si="9"/>
        <v>1.7348837209302326</v>
      </c>
      <c r="J200" s="55"/>
    </row>
    <row r="201" spans="1:10" s="54" customFormat="1" ht="15" customHeight="1" x14ac:dyDescent="0.25">
      <c r="A201" s="65" t="s">
        <v>513</v>
      </c>
      <c r="B201" s="66" t="s">
        <v>202</v>
      </c>
      <c r="C201" s="67" t="s">
        <v>47</v>
      </c>
      <c r="D201" s="66">
        <v>17</v>
      </c>
      <c r="E201" s="66">
        <v>14</v>
      </c>
      <c r="F201" s="66">
        <v>43</v>
      </c>
      <c r="G201" s="66">
        <f t="shared" si="10"/>
        <v>174</v>
      </c>
      <c r="H201" s="66">
        <v>101</v>
      </c>
      <c r="I201" s="68">
        <f t="shared" si="9"/>
        <v>1.7227722772277227</v>
      </c>
      <c r="J201" s="55"/>
    </row>
    <row r="202" spans="1:10" s="54" customFormat="1" ht="15" customHeight="1" x14ac:dyDescent="0.25">
      <c r="A202" s="65" t="s">
        <v>514</v>
      </c>
      <c r="B202" s="66" t="s">
        <v>93</v>
      </c>
      <c r="C202" s="67" t="s">
        <v>26</v>
      </c>
      <c r="D202" s="66">
        <v>32</v>
      </c>
      <c r="E202" s="66">
        <v>64</v>
      </c>
      <c r="F202" s="66">
        <v>73</v>
      </c>
      <c r="G202" s="66">
        <f t="shared" si="10"/>
        <v>379</v>
      </c>
      <c r="H202" s="66">
        <v>220</v>
      </c>
      <c r="I202" s="68">
        <f t="shared" si="9"/>
        <v>1.7227272727272727</v>
      </c>
      <c r="J202" s="55"/>
    </row>
    <row r="203" spans="1:10" s="54" customFormat="1" ht="15" customHeight="1" x14ac:dyDescent="0.25">
      <c r="A203" s="65" t="s">
        <v>515</v>
      </c>
      <c r="B203" s="66" t="s">
        <v>222</v>
      </c>
      <c r="C203" s="67" t="s">
        <v>37</v>
      </c>
      <c r="D203" s="66">
        <v>36</v>
      </c>
      <c r="E203" s="66">
        <v>9</v>
      </c>
      <c r="F203" s="66">
        <v>60</v>
      </c>
      <c r="G203" s="66">
        <f t="shared" si="10"/>
        <v>234</v>
      </c>
      <c r="H203" s="66">
        <v>138</v>
      </c>
      <c r="I203" s="68">
        <f t="shared" si="9"/>
        <v>1.6956521739130435</v>
      </c>
      <c r="J203" s="55"/>
    </row>
    <row r="204" spans="1:10" s="54" customFormat="1" ht="15" customHeight="1" x14ac:dyDescent="0.25">
      <c r="A204" s="65" t="s">
        <v>516</v>
      </c>
      <c r="B204" s="66" t="s">
        <v>462</v>
      </c>
      <c r="C204" s="67" t="s">
        <v>50</v>
      </c>
      <c r="D204" s="66">
        <v>18</v>
      </c>
      <c r="E204" s="66">
        <v>45</v>
      </c>
      <c r="F204" s="66">
        <v>112</v>
      </c>
      <c r="G204" s="66">
        <f t="shared" si="10"/>
        <v>444</v>
      </c>
      <c r="H204" s="66">
        <v>264</v>
      </c>
      <c r="I204" s="68">
        <f t="shared" si="9"/>
        <v>1.6818181818181819</v>
      </c>
      <c r="J204" s="55"/>
    </row>
    <row r="205" spans="1:10" s="54" customFormat="1" ht="15" customHeight="1" x14ac:dyDescent="0.25">
      <c r="A205" s="65" t="s">
        <v>517</v>
      </c>
      <c r="B205" s="66" t="s">
        <v>117</v>
      </c>
      <c r="C205" s="67" t="s">
        <v>47</v>
      </c>
      <c r="D205" s="66">
        <v>58</v>
      </c>
      <c r="E205" s="66">
        <v>54</v>
      </c>
      <c r="F205" s="66">
        <v>82</v>
      </c>
      <c r="G205" s="66">
        <f t="shared" si="10"/>
        <v>412</v>
      </c>
      <c r="H205" s="66">
        <v>245</v>
      </c>
      <c r="I205" s="68">
        <f t="shared" ref="I205:I208" si="11">G205/H205</f>
        <v>1.6816326530612244</v>
      </c>
      <c r="J205" s="55"/>
    </row>
    <row r="206" spans="1:10" s="54" customFormat="1" ht="15" customHeight="1" x14ac:dyDescent="0.25">
      <c r="A206" s="65" t="s">
        <v>518</v>
      </c>
      <c r="B206" s="66" t="s">
        <v>256</v>
      </c>
      <c r="C206" s="67" t="s">
        <v>47</v>
      </c>
      <c r="D206" s="66">
        <v>108</v>
      </c>
      <c r="E206" s="66">
        <v>98</v>
      </c>
      <c r="F206" s="66">
        <v>185</v>
      </c>
      <c r="G206" s="66">
        <f t="shared" si="10"/>
        <v>859</v>
      </c>
      <c r="H206" s="66">
        <v>523</v>
      </c>
      <c r="I206" s="68">
        <f t="shared" si="11"/>
        <v>1.6424474187380498</v>
      </c>
      <c r="J206" s="55"/>
    </row>
    <row r="207" spans="1:10" s="54" customFormat="1" ht="15" customHeight="1" x14ac:dyDescent="0.25">
      <c r="A207" s="65" t="s">
        <v>519</v>
      </c>
      <c r="B207" s="66" t="s">
        <v>255</v>
      </c>
      <c r="C207" s="66" t="s">
        <v>50</v>
      </c>
      <c r="D207" s="66">
        <v>19</v>
      </c>
      <c r="E207" s="66">
        <v>10</v>
      </c>
      <c r="F207" s="66">
        <v>133</v>
      </c>
      <c r="G207" s="66">
        <f t="shared" si="10"/>
        <v>438</v>
      </c>
      <c r="H207" s="66">
        <v>267</v>
      </c>
      <c r="I207" s="68">
        <f t="shared" si="11"/>
        <v>1.6404494382022472</v>
      </c>
      <c r="J207" s="55"/>
    </row>
    <row r="208" spans="1:10" s="54" customFormat="1" ht="15" customHeight="1" x14ac:dyDescent="0.25">
      <c r="A208" s="65" t="s">
        <v>520</v>
      </c>
      <c r="B208" s="66" t="s">
        <v>216</v>
      </c>
      <c r="C208" s="67" t="s">
        <v>23</v>
      </c>
      <c r="D208" s="66">
        <v>20</v>
      </c>
      <c r="E208" s="66">
        <v>23</v>
      </c>
      <c r="F208" s="66">
        <v>38</v>
      </c>
      <c r="G208" s="66">
        <f t="shared" si="10"/>
        <v>180</v>
      </c>
      <c r="H208" s="66">
        <v>112</v>
      </c>
      <c r="I208" s="68">
        <f t="shared" si="11"/>
        <v>1.6071428571428572</v>
      </c>
      <c r="J208" s="55"/>
    </row>
    <row r="209" spans="1:10" s="54" customFormat="1" ht="15" customHeight="1" x14ac:dyDescent="0.25">
      <c r="A209" s="65" t="s">
        <v>550</v>
      </c>
      <c r="B209" s="66" t="s">
        <v>165</v>
      </c>
      <c r="C209" s="66" t="s">
        <v>26</v>
      </c>
      <c r="D209" s="66">
        <v>45</v>
      </c>
      <c r="E209" s="66">
        <v>22</v>
      </c>
      <c r="F209" s="66">
        <v>13</v>
      </c>
      <c r="G209" s="66">
        <f t="shared" si="10"/>
        <v>128</v>
      </c>
      <c r="H209" s="66">
        <v>0</v>
      </c>
      <c r="I209" s="68">
        <v>1.17</v>
      </c>
      <c r="J209" s="55"/>
    </row>
    <row r="210" spans="1:10" ht="15.6" x14ac:dyDescent="0.3">
      <c r="A210" s="71"/>
      <c r="C210" s="70"/>
      <c r="D210" s="72">
        <f>SUM(D4:D209)</f>
        <v>4247</v>
      </c>
      <c r="E210" s="72">
        <f>SUM(E4:E209)</f>
        <v>6742</v>
      </c>
      <c r="F210" s="72">
        <f>SUM(F4:F209)</f>
        <v>29048</v>
      </c>
      <c r="G210" s="69"/>
      <c r="H210" s="69"/>
      <c r="I210" s="73"/>
    </row>
    <row r="211" spans="1:10" ht="15.6" x14ac:dyDescent="0.3">
      <c r="B211" s="74"/>
      <c r="C211" s="75" t="s">
        <v>118</v>
      </c>
      <c r="D211" s="76">
        <f>D210+E210+F210</f>
        <v>40037</v>
      </c>
      <c r="E211" s="76"/>
      <c r="F211" s="76"/>
    </row>
    <row r="212" spans="1:10" ht="15.6" x14ac:dyDescent="0.3">
      <c r="B212" s="74" t="s">
        <v>499</v>
      </c>
      <c r="C212" s="77"/>
      <c r="D212" s="78"/>
    </row>
  </sheetData>
  <sortState xmlns:xlrd2="http://schemas.microsoft.com/office/spreadsheetml/2017/richdata2" ref="B4:I209">
    <sortCondition descending="1" ref="I4:I209"/>
  </sortState>
  <phoneticPr fontId="13" type="noConversion"/>
  <printOptions horizontalCentered="1"/>
  <pageMargins left="0" right="0" top="0.39370078740157483" bottom="0" header="0.31496062992125984" footer="0.31496062992125984"/>
  <pageSetup paperSize="9" scale="78" orientation="portrait" horizontalDpi="4294967293" verticalDpi="300" r:id="rId1"/>
  <rowBreaks count="3" manualBreakCount="3">
    <brk id="63" max="9" man="1"/>
    <brk id="123" max="9" man="1"/>
    <brk id="183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21"/>
  <sheetViews>
    <sheetView view="pageBreakPreview" zoomScaleNormal="100" workbookViewId="0">
      <selection activeCell="D21" sqref="D21"/>
    </sheetView>
  </sheetViews>
  <sheetFormatPr baseColWidth="10" defaultColWidth="10" defaultRowHeight="15" x14ac:dyDescent="0.25"/>
  <cols>
    <col min="1" max="1" width="5.5546875" style="18" customWidth="1"/>
    <col min="2" max="2" width="53.6640625" style="18" customWidth="1"/>
    <col min="3" max="3" width="13.6640625" style="19" customWidth="1"/>
    <col min="4" max="5" width="8.44140625" style="18" customWidth="1"/>
    <col min="6" max="7" width="9" style="18" customWidth="1"/>
    <col min="8" max="8" width="5.109375" style="18" hidden="1" customWidth="1"/>
    <col min="9" max="9" width="10.109375" style="20" customWidth="1"/>
    <col min="10" max="10" width="11.5546875" style="18" hidden="1" customWidth="1"/>
    <col min="11" max="1024" width="10" style="18"/>
    <col min="1025" max="16384" width="10" style="53"/>
  </cols>
  <sheetData>
    <row r="1" spans="1:10" ht="28.35" customHeight="1" x14ac:dyDescent="0.4">
      <c r="C1" s="21" t="s">
        <v>458</v>
      </c>
    </row>
    <row r="2" spans="1:10" ht="28.35" customHeight="1" x14ac:dyDescent="0.4">
      <c r="C2" s="21" t="s">
        <v>119</v>
      </c>
    </row>
    <row r="3" spans="1:10" ht="28.35" customHeight="1" x14ac:dyDescent="0.4">
      <c r="C3" s="37"/>
    </row>
    <row r="4" spans="1:10" ht="27.75" customHeight="1" x14ac:dyDescent="0.3">
      <c r="A4" s="22" t="s">
        <v>17</v>
      </c>
      <c r="B4" s="23" t="s">
        <v>18</v>
      </c>
      <c r="C4" s="23" t="s">
        <v>19</v>
      </c>
      <c r="D4" s="23" t="s">
        <v>247</v>
      </c>
      <c r="E4" s="23" t="s">
        <v>248</v>
      </c>
      <c r="F4" s="23" t="s">
        <v>249</v>
      </c>
      <c r="G4" s="23" t="s">
        <v>20</v>
      </c>
      <c r="H4" s="24" t="s">
        <v>21</v>
      </c>
      <c r="I4" s="25" t="s">
        <v>22</v>
      </c>
    </row>
    <row r="5" spans="1:10" ht="15" customHeight="1" x14ac:dyDescent="0.25">
      <c r="A5" s="30" t="s">
        <v>276</v>
      </c>
      <c r="B5" s="30" t="s">
        <v>181</v>
      </c>
      <c r="C5" s="31" t="s">
        <v>40</v>
      </c>
      <c r="D5" s="30">
        <v>17</v>
      </c>
      <c r="E5" s="30">
        <v>36</v>
      </c>
      <c r="F5" s="30">
        <v>426</v>
      </c>
      <c r="G5" s="30">
        <f t="shared" ref="G5:G19" si="0">D5+(E5*2)+(F5*3)</f>
        <v>1367</v>
      </c>
      <c r="H5" s="30">
        <v>479</v>
      </c>
      <c r="I5" s="32">
        <f t="shared" ref="I5:I19" si="1">G5/H5</f>
        <v>2.8538622129436324</v>
      </c>
      <c r="J5" s="53"/>
    </row>
    <row r="6" spans="1:10" s="27" customFormat="1" ht="15.75" customHeight="1" x14ac:dyDescent="0.25">
      <c r="A6" s="30" t="s">
        <v>287</v>
      </c>
      <c r="B6" s="30" t="s">
        <v>121</v>
      </c>
      <c r="C6" s="31" t="s">
        <v>96</v>
      </c>
      <c r="D6" s="30">
        <v>31</v>
      </c>
      <c r="E6" s="30">
        <v>35</v>
      </c>
      <c r="F6" s="30">
        <v>747</v>
      </c>
      <c r="G6" s="30">
        <f t="shared" si="0"/>
        <v>2342</v>
      </c>
      <c r="H6" s="30">
        <v>830</v>
      </c>
      <c r="I6" s="32">
        <f t="shared" si="1"/>
        <v>2.8216867469879516</v>
      </c>
    </row>
    <row r="7" spans="1:10" ht="15" customHeight="1" x14ac:dyDescent="0.25">
      <c r="A7" s="30" t="s">
        <v>277</v>
      </c>
      <c r="B7" s="30" t="s">
        <v>167</v>
      </c>
      <c r="C7" s="30" t="s">
        <v>32</v>
      </c>
      <c r="D7" s="30">
        <v>27</v>
      </c>
      <c r="E7" s="30">
        <v>50</v>
      </c>
      <c r="F7" s="30">
        <v>460</v>
      </c>
      <c r="G7" s="30">
        <f t="shared" si="0"/>
        <v>1507</v>
      </c>
      <c r="H7" s="30">
        <v>557</v>
      </c>
      <c r="I7" s="32">
        <f t="shared" si="1"/>
        <v>2.7055655296229801</v>
      </c>
      <c r="J7" s="18" t="s">
        <v>123</v>
      </c>
    </row>
    <row r="8" spans="1:10" x14ac:dyDescent="0.25">
      <c r="A8" s="30" t="s">
        <v>288</v>
      </c>
      <c r="B8" s="30" t="s">
        <v>172</v>
      </c>
      <c r="C8" s="31" t="s">
        <v>23</v>
      </c>
      <c r="D8" s="30">
        <v>16</v>
      </c>
      <c r="E8" s="30">
        <v>47</v>
      </c>
      <c r="F8" s="30">
        <v>563</v>
      </c>
      <c r="G8" s="30">
        <f t="shared" si="0"/>
        <v>1799</v>
      </c>
      <c r="H8" s="30">
        <v>727</v>
      </c>
      <c r="I8" s="32">
        <f t="shared" si="1"/>
        <v>2.4745529573590095</v>
      </c>
      <c r="J8" s="27"/>
    </row>
    <row r="9" spans="1:10" s="27" customFormat="1" ht="15.75" customHeight="1" x14ac:dyDescent="0.25">
      <c r="A9" s="30" t="s">
        <v>289</v>
      </c>
      <c r="B9" s="30" t="s">
        <v>483</v>
      </c>
      <c r="C9" s="31" t="s">
        <v>23</v>
      </c>
      <c r="D9" s="30">
        <v>40</v>
      </c>
      <c r="E9" s="30">
        <v>49</v>
      </c>
      <c r="F9" s="30">
        <v>483</v>
      </c>
      <c r="G9" s="30">
        <f t="shared" si="0"/>
        <v>1587</v>
      </c>
      <c r="H9" s="30">
        <v>648</v>
      </c>
      <c r="I9" s="32">
        <f t="shared" si="1"/>
        <v>2.449074074074074</v>
      </c>
    </row>
    <row r="10" spans="1:10" x14ac:dyDescent="0.25">
      <c r="A10" s="30" t="s">
        <v>290</v>
      </c>
      <c r="B10" s="30" t="s">
        <v>197</v>
      </c>
      <c r="C10" s="31" t="s">
        <v>25</v>
      </c>
      <c r="D10" s="30">
        <v>21</v>
      </c>
      <c r="E10" s="30">
        <v>121</v>
      </c>
      <c r="F10" s="30">
        <v>678</v>
      </c>
      <c r="G10" s="30">
        <f t="shared" si="0"/>
        <v>2297</v>
      </c>
      <c r="H10" s="30">
        <v>950</v>
      </c>
      <c r="I10" s="32">
        <f t="shared" si="1"/>
        <v>2.4178947368421051</v>
      </c>
      <c r="J10" s="53"/>
    </row>
    <row r="11" spans="1:10" ht="15.75" customHeight="1" x14ac:dyDescent="0.25">
      <c r="A11" s="30" t="s">
        <v>291</v>
      </c>
      <c r="B11" s="30" t="s">
        <v>120</v>
      </c>
      <c r="C11" s="31" t="s">
        <v>47</v>
      </c>
      <c r="D11" s="30">
        <v>10</v>
      </c>
      <c r="E11" s="30">
        <v>16</v>
      </c>
      <c r="F11" s="30">
        <v>441</v>
      </c>
      <c r="G11" s="30">
        <f t="shared" si="0"/>
        <v>1365</v>
      </c>
      <c r="H11" s="30">
        <v>583</v>
      </c>
      <c r="I11" s="32">
        <f t="shared" si="1"/>
        <v>2.3413379073756433</v>
      </c>
      <c r="J11" s="53"/>
    </row>
    <row r="12" spans="1:10" x14ac:dyDescent="0.25">
      <c r="A12" s="30" t="s">
        <v>292</v>
      </c>
      <c r="B12" s="30" t="s">
        <v>150</v>
      </c>
      <c r="C12" s="31" t="s">
        <v>79</v>
      </c>
      <c r="D12" s="30">
        <v>8</v>
      </c>
      <c r="E12" s="30">
        <v>18</v>
      </c>
      <c r="F12" s="30">
        <v>596</v>
      </c>
      <c r="G12" s="30">
        <f t="shared" si="0"/>
        <v>1832</v>
      </c>
      <c r="H12" s="30">
        <v>789</v>
      </c>
      <c r="I12" s="32">
        <f t="shared" si="1"/>
        <v>2.3219264892268696</v>
      </c>
      <c r="J12" s="27"/>
    </row>
    <row r="13" spans="1:10" ht="15" customHeight="1" x14ac:dyDescent="0.25">
      <c r="A13" s="30" t="s">
        <v>293</v>
      </c>
      <c r="B13" s="30" t="s">
        <v>497</v>
      </c>
      <c r="C13" s="31" t="s">
        <v>96</v>
      </c>
      <c r="D13" s="30">
        <v>19</v>
      </c>
      <c r="E13" s="30">
        <v>45</v>
      </c>
      <c r="F13" s="30">
        <v>382</v>
      </c>
      <c r="G13" s="30">
        <f t="shared" si="0"/>
        <v>1255</v>
      </c>
      <c r="H13" s="30">
        <v>560</v>
      </c>
      <c r="I13" s="32">
        <f t="shared" si="1"/>
        <v>2.2410714285714284</v>
      </c>
      <c r="J13" s="53"/>
    </row>
    <row r="14" spans="1:10" s="27" customFormat="1" ht="15.75" customHeight="1" x14ac:dyDescent="0.25">
      <c r="A14" s="30" t="s">
        <v>294</v>
      </c>
      <c r="B14" s="30" t="s">
        <v>122</v>
      </c>
      <c r="C14" s="31" t="s">
        <v>42</v>
      </c>
      <c r="D14" s="30">
        <v>17</v>
      </c>
      <c r="E14" s="30">
        <v>24</v>
      </c>
      <c r="F14" s="30">
        <v>388</v>
      </c>
      <c r="G14" s="30">
        <f>D14+(E14*2)+(F14*3)</f>
        <v>1229</v>
      </c>
      <c r="H14" s="30">
        <v>592</v>
      </c>
      <c r="I14" s="32">
        <f>G14/H14</f>
        <v>2.0760135135135136</v>
      </c>
    </row>
    <row r="15" spans="1:10" x14ac:dyDescent="0.25">
      <c r="A15" s="30" t="s">
        <v>295</v>
      </c>
      <c r="B15" s="30" t="s">
        <v>257</v>
      </c>
      <c r="C15" s="31" t="s">
        <v>40</v>
      </c>
      <c r="D15" s="30">
        <v>64</v>
      </c>
      <c r="E15" s="30">
        <v>118</v>
      </c>
      <c r="F15" s="30">
        <v>475</v>
      </c>
      <c r="G15" s="30">
        <f t="shared" si="0"/>
        <v>1725</v>
      </c>
      <c r="H15" s="30">
        <v>850</v>
      </c>
      <c r="I15" s="32">
        <f t="shared" si="1"/>
        <v>2.0294117647058822</v>
      </c>
      <c r="J15" s="27"/>
    </row>
    <row r="16" spans="1:10" s="27" customFormat="1" ht="15.75" customHeight="1" x14ac:dyDescent="0.25">
      <c r="A16" s="30" t="s">
        <v>296</v>
      </c>
      <c r="B16" s="30" t="s">
        <v>166</v>
      </c>
      <c r="C16" s="31" t="s">
        <v>37</v>
      </c>
      <c r="D16" s="30">
        <v>58</v>
      </c>
      <c r="E16" s="30">
        <v>58</v>
      </c>
      <c r="F16" s="30">
        <v>537</v>
      </c>
      <c r="G16" s="30">
        <f t="shared" si="0"/>
        <v>1785</v>
      </c>
      <c r="H16" s="30">
        <v>880</v>
      </c>
      <c r="I16" s="32">
        <f t="shared" si="1"/>
        <v>2.0284090909090908</v>
      </c>
    </row>
    <row r="17" spans="1:10" s="27" customFormat="1" ht="15.75" customHeight="1" x14ac:dyDescent="0.25">
      <c r="A17" s="30" t="s">
        <v>297</v>
      </c>
      <c r="B17" s="30" t="s">
        <v>260</v>
      </c>
      <c r="C17" s="31" t="s">
        <v>47</v>
      </c>
      <c r="D17" s="30">
        <v>41</v>
      </c>
      <c r="E17" s="30">
        <v>56</v>
      </c>
      <c r="F17" s="30">
        <v>381</v>
      </c>
      <c r="G17" s="30">
        <f t="shared" si="0"/>
        <v>1296</v>
      </c>
      <c r="H17" s="30">
        <v>718</v>
      </c>
      <c r="I17" s="32">
        <f t="shared" si="1"/>
        <v>1.8050139275766017</v>
      </c>
    </row>
    <row r="18" spans="1:10" s="27" customFormat="1" ht="15.75" customHeight="1" x14ac:dyDescent="0.25">
      <c r="A18" s="30" t="s">
        <v>298</v>
      </c>
      <c r="B18" s="30" t="s">
        <v>452</v>
      </c>
      <c r="C18" s="31" t="s">
        <v>58</v>
      </c>
      <c r="D18" s="30">
        <v>7</v>
      </c>
      <c r="E18" s="30">
        <v>47</v>
      </c>
      <c r="F18" s="30">
        <v>342</v>
      </c>
      <c r="G18" s="30">
        <f t="shared" si="0"/>
        <v>1127</v>
      </c>
      <c r="H18" s="30">
        <v>697</v>
      </c>
      <c r="I18" s="32">
        <f t="shared" si="1"/>
        <v>1.6169296987087518</v>
      </c>
    </row>
    <row r="19" spans="1:10" s="27" customFormat="1" ht="14.25" customHeight="1" x14ac:dyDescent="0.25">
      <c r="A19" s="30" t="s">
        <v>299</v>
      </c>
      <c r="B19" s="30" t="s">
        <v>124</v>
      </c>
      <c r="C19" s="31" t="s">
        <v>58</v>
      </c>
      <c r="D19" s="30">
        <v>50</v>
      </c>
      <c r="E19" s="30">
        <v>63</v>
      </c>
      <c r="F19" s="30">
        <v>402</v>
      </c>
      <c r="G19" s="30">
        <f t="shared" si="0"/>
        <v>1382</v>
      </c>
      <c r="H19" s="30">
        <v>1016</v>
      </c>
      <c r="I19" s="32">
        <f t="shared" si="1"/>
        <v>1.360236220472441</v>
      </c>
      <c r="J19" s="18"/>
    </row>
    <row r="20" spans="1:10" ht="28.35" customHeight="1" x14ac:dyDescent="0.3">
      <c r="C20" s="34" t="s">
        <v>125</v>
      </c>
      <c r="D20" s="39">
        <f>SUM(D5:D19)</f>
        <v>426</v>
      </c>
      <c r="E20" s="39">
        <f>SUM(E5:E19)</f>
        <v>783</v>
      </c>
      <c r="F20" s="39">
        <f>SUM(F5:F19)</f>
        <v>7301</v>
      </c>
    </row>
    <row r="21" spans="1:10" ht="28.35" customHeight="1" x14ac:dyDescent="0.3">
      <c r="B21" s="18" t="s">
        <v>498</v>
      </c>
      <c r="C21" s="36" t="s">
        <v>126</v>
      </c>
      <c r="D21" s="35">
        <f>D20+E20+F20</f>
        <v>8510</v>
      </c>
      <c r="E21" s="35"/>
      <c r="F21" s="35"/>
    </row>
  </sheetData>
  <sortState xmlns:xlrd2="http://schemas.microsoft.com/office/spreadsheetml/2017/richdata2" ref="B5:I19">
    <sortCondition descending="1" ref="I5:I19"/>
  </sortState>
  <phoneticPr fontId="13" type="noConversion"/>
  <printOptions horizontalCentered="1"/>
  <pageMargins left="0" right="0" top="0.39374999999999999" bottom="0" header="0.511811023622047" footer="0.511811023622047"/>
  <pageSetup paperSize="9" scale="8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28"/>
  <sheetViews>
    <sheetView view="pageBreakPreview" topLeftCell="A4" zoomScaleNormal="100" workbookViewId="0">
      <selection activeCell="E27" sqref="E27"/>
    </sheetView>
  </sheetViews>
  <sheetFormatPr baseColWidth="10" defaultColWidth="10" defaultRowHeight="15" x14ac:dyDescent="0.25"/>
  <cols>
    <col min="1" max="1" width="4.6640625" style="18" customWidth="1"/>
    <col min="2" max="2" width="61.5546875" style="18" customWidth="1"/>
    <col min="3" max="3" width="14.6640625" style="18" customWidth="1"/>
    <col min="4" max="5" width="7.88671875" style="18" customWidth="1"/>
    <col min="6" max="6" width="8.44140625" style="18" customWidth="1"/>
    <col min="7" max="7" width="8.77734375" style="18" customWidth="1"/>
    <col min="8" max="8" width="7.5546875" style="18" hidden="1" customWidth="1"/>
    <col min="9" max="9" width="7.109375" style="20" customWidth="1"/>
    <col min="10" max="10" width="11.5546875" style="18" hidden="1" customWidth="1"/>
    <col min="11" max="1024" width="10" style="18"/>
    <col min="1025" max="16384" width="10" style="53"/>
  </cols>
  <sheetData>
    <row r="1" spans="1:1024" ht="28.35" customHeight="1" x14ac:dyDescent="0.3">
      <c r="C1" s="40" t="s">
        <v>458</v>
      </c>
    </row>
    <row r="2" spans="1:1024" ht="28.35" customHeight="1" x14ac:dyDescent="0.3">
      <c r="C2" s="40" t="s">
        <v>127</v>
      </c>
    </row>
    <row r="3" spans="1:1024" ht="28.35" customHeight="1" x14ac:dyDescent="0.3">
      <c r="C3" s="41"/>
    </row>
    <row r="4" spans="1:1024" ht="28.35" customHeight="1" x14ac:dyDescent="0.3">
      <c r="A4" s="22" t="s">
        <v>17</v>
      </c>
      <c r="B4" s="23" t="s">
        <v>18</v>
      </c>
      <c r="C4" s="23" t="s">
        <v>19</v>
      </c>
      <c r="D4" s="23" t="s">
        <v>4</v>
      </c>
      <c r="E4" s="23" t="s">
        <v>5</v>
      </c>
      <c r="F4" s="23" t="s">
        <v>6</v>
      </c>
      <c r="G4" s="23" t="s">
        <v>20</v>
      </c>
      <c r="H4" s="24" t="s">
        <v>21</v>
      </c>
      <c r="I4" s="25" t="s">
        <v>22</v>
      </c>
      <c r="N4" s="26"/>
      <c r="P4" s="40"/>
      <c r="Q4" s="42"/>
      <c r="V4" s="26"/>
      <c r="X4" s="40"/>
      <c r="Y4" s="42"/>
      <c r="AD4" s="26"/>
      <c r="AF4" s="40"/>
      <c r="AG4" s="42"/>
      <c r="AL4" s="26"/>
      <c r="AN4" s="40"/>
      <c r="AO4" s="42"/>
      <c r="AT4" s="26"/>
      <c r="AV4" s="40"/>
      <c r="AW4" s="42"/>
      <c r="BB4" s="26"/>
      <c r="BD4" s="40"/>
      <c r="BE4" s="42"/>
      <c r="BJ4" s="26"/>
      <c r="BL4" s="40"/>
      <c r="BM4" s="42"/>
      <c r="BR4" s="26"/>
      <c r="BT4" s="40"/>
      <c r="BU4" s="42"/>
      <c r="BZ4" s="26"/>
      <c r="CB4" s="40"/>
      <c r="CC4" s="42"/>
      <c r="CH4" s="26"/>
      <c r="CJ4" s="40"/>
      <c r="CK4" s="42"/>
      <c r="CP4" s="26"/>
      <c r="CR4" s="40"/>
      <c r="CS4" s="42"/>
      <c r="CX4" s="26"/>
      <c r="CZ4" s="40"/>
      <c r="DA4" s="42"/>
      <c r="DF4" s="26"/>
      <c r="DH4" s="40"/>
      <c r="DI4" s="42"/>
      <c r="DN4" s="26"/>
      <c r="DP4" s="40"/>
      <c r="DQ4" s="42"/>
      <c r="DV4" s="26"/>
      <c r="DX4" s="40"/>
      <c r="DY4" s="42"/>
      <c r="ED4" s="26"/>
      <c r="EF4" s="40"/>
      <c r="EG4" s="42"/>
      <c r="EL4" s="26"/>
      <c r="EN4" s="40"/>
      <c r="EO4" s="42"/>
      <c r="ET4" s="26"/>
      <c r="EV4" s="40"/>
      <c r="EW4" s="42"/>
      <c r="FB4" s="26"/>
      <c r="FD4" s="40"/>
      <c r="FE4" s="42"/>
      <c r="FJ4" s="26"/>
      <c r="FL4" s="40"/>
      <c r="FM4" s="42"/>
      <c r="FR4" s="26"/>
      <c r="FT4" s="40"/>
      <c r="FU4" s="42"/>
      <c r="FZ4" s="26"/>
      <c r="GB4" s="40"/>
      <c r="GC4" s="42"/>
      <c r="GH4" s="26"/>
      <c r="GJ4" s="40"/>
      <c r="GK4" s="42"/>
      <c r="GP4" s="26"/>
      <c r="GR4" s="40"/>
      <c r="GS4" s="42"/>
      <c r="GX4" s="26"/>
      <c r="GZ4" s="40"/>
      <c r="HA4" s="42"/>
      <c r="HF4" s="26"/>
      <c r="HH4" s="40"/>
      <c r="HI4" s="42"/>
      <c r="HN4" s="26"/>
      <c r="HP4" s="40"/>
      <c r="HQ4" s="42"/>
      <c r="HV4" s="26"/>
      <c r="HX4" s="40"/>
      <c r="HY4" s="42"/>
      <c r="ID4" s="26"/>
      <c r="IF4" s="40"/>
      <c r="IG4" s="42"/>
      <c r="IL4" s="26"/>
      <c r="IN4" s="40"/>
      <c r="IO4" s="42"/>
      <c r="IT4" s="26"/>
    </row>
    <row r="5" spans="1:1024" s="28" customFormat="1" ht="15" customHeight="1" x14ac:dyDescent="0.25">
      <c r="A5" s="29" t="s">
        <v>276</v>
      </c>
      <c r="B5" s="30" t="s">
        <v>553</v>
      </c>
      <c r="C5" s="30" t="s">
        <v>42</v>
      </c>
      <c r="D5" s="30">
        <v>3</v>
      </c>
      <c r="E5" s="30">
        <v>5</v>
      </c>
      <c r="F5" s="30">
        <v>307</v>
      </c>
      <c r="G5" s="30">
        <f>D5+(E5*2)+(F5*3)</f>
        <v>934</v>
      </c>
      <c r="H5" s="30">
        <v>317</v>
      </c>
      <c r="I5" s="32">
        <f>G5/H5</f>
        <v>2.946372239747634</v>
      </c>
      <c r="J5" s="18"/>
    </row>
    <row r="6" spans="1:1024" s="28" customFormat="1" ht="15" customHeight="1" x14ac:dyDescent="0.25">
      <c r="A6" s="29" t="s">
        <v>287</v>
      </c>
      <c r="B6" s="30" t="s">
        <v>98</v>
      </c>
      <c r="C6" s="30" t="s">
        <v>58</v>
      </c>
      <c r="D6" s="30">
        <v>3</v>
      </c>
      <c r="E6" s="30">
        <v>8</v>
      </c>
      <c r="F6" s="30">
        <v>198</v>
      </c>
      <c r="G6" s="30">
        <f>D6+(E6*2)+(F6*3)</f>
        <v>613</v>
      </c>
      <c r="H6" s="30">
        <v>210</v>
      </c>
      <c r="I6" s="32">
        <f>G6/H6</f>
        <v>2.9190476190476189</v>
      </c>
      <c r="J6" s="18"/>
    </row>
    <row r="7" spans="1:1024" s="28" customFormat="1" ht="15" customHeight="1" x14ac:dyDescent="0.25">
      <c r="A7" s="29" t="s">
        <v>277</v>
      </c>
      <c r="B7" s="30" t="s">
        <v>261</v>
      </c>
      <c r="C7" s="30" t="s">
        <v>23</v>
      </c>
      <c r="D7" s="30">
        <v>1</v>
      </c>
      <c r="E7" s="30">
        <v>1</v>
      </c>
      <c r="F7" s="30">
        <v>10</v>
      </c>
      <c r="G7" s="30">
        <f>D7+(E7*2)+(F7*3)</f>
        <v>33</v>
      </c>
      <c r="H7" s="30">
        <v>13</v>
      </c>
      <c r="I7" s="32">
        <f>G7/H7</f>
        <v>2.5384615384615383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</row>
    <row r="8" spans="1:1024" ht="15" customHeight="1" x14ac:dyDescent="0.25">
      <c r="A8" s="29" t="s">
        <v>288</v>
      </c>
      <c r="B8" s="30" t="s">
        <v>485</v>
      </c>
      <c r="C8" s="30" t="s">
        <v>23</v>
      </c>
      <c r="D8" s="30">
        <v>53</v>
      </c>
      <c r="E8" s="30">
        <v>85</v>
      </c>
      <c r="F8" s="30">
        <v>417</v>
      </c>
      <c r="G8" s="30">
        <f>D8+(E8*2)+(F8*3)</f>
        <v>1474</v>
      </c>
      <c r="H8" s="30">
        <v>600</v>
      </c>
      <c r="I8" s="32">
        <f>G8/H8</f>
        <v>2.4566666666666666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  <c r="JA8" s="28"/>
      <c r="JB8" s="28"/>
      <c r="JC8" s="28"/>
      <c r="JD8" s="28"/>
      <c r="JE8" s="28"/>
      <c r="JF8" s="28"/>
      <c r="JG8" s="28"/>
      <c r="JH8" s="28"/>
      <c r="JI8" s="28"/>
      <c r="JJ8" s="28"/>
      <c r="JK8" s="28"/>
      <c r="JL8" s="28"/>
      <c r="JM8" s="28"/>
      <c r="JN8" s="28"/>
      <c r="JO8" s="28"/>
      <c r="JP8" s="28"/>
      <c r="JQ8" s="28"/>
      <c r="JR8" s="28"/>
      <c r="JS8" s="28"/>
      <c r="JT8" s="28"/>
      <c r="JU8" s="28"/>
      <c r="JV8" s="28"/>
      <c r="JW8" s="28"/>
      <c r="JX8" s="28"/>
      <c r="JY8" s="28"/>
      <c r="JZ8" s="28"/>
      <c r="KA8" s="28"/>
      <c r="KB8" s="28"/>
      <c r="KC8" s="28"/>
      <c r="KD8" s="28"/>
      <c r="KE8" s="28"/>
      <c r="KF8" s="28"/>
      <c r="KG8" s="28"/>
      <c r="KH8" s="28"/>
      <c r="KI8" s="28"/>
      <c r="KJ8" s="28"/>
      <c r="KK8" s="28"/>
      <c r="KL8" s="28"/>
      <c r="KM8" s="28"/>
      <c r="KN8" s="28"/>
      <c r="KO8" s="28"/>
      <c r="KP8" s="28"/>
      <c r="KQ8" s="28"/>
      <c r="KR8" s="28"/>
      <c r="KS8" s="28"/>
      <c r="KT8" s="28"/>
      <c r="KU8" s="28"/>
      <c r="KV8" s="28"/>
      <c r="KW8" s="28"/>
      <c r="KX8" s="28"/>
      <c r="KY8" s="28"/>
      <c r="KZ8" s="28"/>
      <c r="LA8" s="28"/>
      <c r="LB8" s="28"/>
      <c r="LC8" s="28"/>
      <c r="LD8" s="28"/>
      <c r="LE8" s="28"/>
      <c r="LF8" s="28"/>
      <c r="LG8" s="28"/>
      <c r="LH8" s="28"/>
      <c r="LI8" s="28"/>
      <c r="LJ8" s="28"/>
      <c r="LK8" s="28"/>
      <c r="LL8" s="28"/>
      <c r="LM8" s="28"/>
      <c r="LN8" s="28"/>
      <c r="LO8" s="28"/>
      <c r="LP8" s="28"/>
      <c r="LQ8" s="28"/>
      <c r="LR8" s="28"/>
      <c r="LS8" s="28"/>
      <c r="LT8" s="28"/>
      <c r="LU8" s="28"/>
      <c r="LV8" s="28"/>
      <c r="LW8" s="28"/>
      <c r="LX8" s="28"/>
      <c r="LY8" s="28"/>
      <c r="LZ8" s="28"/>
      <c r="MA8" s="28"/>
      <c r="MB8" s="28"/>
      <c r="MC8" s="28"/>
      <c r="MD8" s="28"/>
      <c r="ME8" s="28"/>
      <c r="MF8" s="28"/>
      <c r="MG8" s="28"/>
      <c r="MH8" s="28"/>
      <c r="MI8" s="28"/>
      <c r="MJ8" s="28"/>
      <c r="MK8" s="28"/>
      <c r="ML8" s="28"/>
      <c r="MM8" s="28"/>
      <c r="MN8" s="28"/>
      <c r="MO8" s="28"/>
      <c r="MP8" s="28"/>
      <c r="MQ8" s="28"/>
      <c r="MR8" s="28"/>
      <c r="MS8" s="28"/>
      <c r="MT8" s="28"/>
      <c r="MU8" s="28"/>
      <c r="MV8" s="28"/>
      <c r="MW8" s="28"/>
      <c r="MX8" s="28"/>
      <c r="MY8" s="28"/>
      <c r="MZ8" s="28"/>
      <c r="NA8" s="28"/>
      <c r="NB8" s="28"/>
      <c r="NC8" s="28"/>
      <c r="ND8" s="28"/>
      <c r="NE8" s="28"/>
      <c r="NF8" s="28"/>
      <c r="NG8" s="28"/>
      <c r="NH8" s="28"/>
      <c r="NI8" s="28"/>
      <c r="NJ8" s="28"/>
      <c r="NK8" s="28"/>
      <c r="NL8" s="28"/>
      <c r="NM8" s="28"/>
      <c r="NN8" s="28"/>
      <c r="NO8" s="28"/>
      <c r="NP8" s="28"/>
      <c r="NQ8" s="28"/>
      <c r="NR8" s="28"/>
      <c r="NS8" s="28"/>
      <c r="NT8" s="28"/>
      <c r="NU8" s="28"/>
      <c r="NV8" s="28"/>
      <c r="NW8" s="28"/>
      <c r="NX8" s="28"/>
      <c r="NY8" s="28"/>
      <c r="NZ8" s="28"/>
      <c r="OA8" s="28"/>
      <c r="OB8" s="28"/>
      <c r="OC8" s="28"/>
      <c r="OD8" s="28"/>
      <c r="OE8" s="28"/>
      <c r="OF8" s="28"/>
      <c r="OG8" s="28"/>
      <c r="OH8" s="28"/>
      <c r="OI8" s="28"/>
      <c r="OJ8" s="28"/>
      <c r="OK8" s="28"/>
      <c r="OL8" s="28"/>
      <c r="OM8" s="28"/>
      <c r="ON8" s="28"/>
      <c r="OO8" s="28"/>
      <c r="OP8" s="28"/>
      <c r="OQ8" s="28"/>
      <c r="OR8" s="28"/>
      <c r="OS8" s="28"/>
      <c r="OT8" s="28"/>
      <c r="OU8" s="28"/>
      <c r="OV8" s="28"/>
      <c r="OW8" s="28"/>
      <c r="OX8" s="28"/>
      <c r="OY8" s="28"/>
      <c r="OZ8" s="28"/>
      <c r="PA8" s="28"/>
      <c r="PB8" s="28"/>
      <c r="PC8" s="28"/>
      <c r="PD8" s="28"/>
      <c r="PE8" s="28"/>
      <c r="PF8" s="28"/>
      <c r="PG8" s="28"/>
      <c r="PH8" s="28"/>
      <c r="PI8" s="28"/>
      <c r="PJ8" s="28"/>
      <c r="PK8" s="28"/>
      <c r="PL8" s="28"/>
      <c r="PM8" s="28"/>
      <c r="PN8" s="28"/>
      <c r="PO8" s="28"/>
      <c r="PP8" s="28"/>
      <c r="PQ8" s="28"/>
      <c r="PR8" s="28"/>
      <c r="PS8" s="28"/>
      <c r="PT8" s="28"/>
      <c r="PU8" s="28"/>
      <c r="PV8" s="28"/>
      <c r="PW8" s="28"/>
      <c r="PX8" s="28"/>
      <c r="PY8" s="28"/>
      <c r="PZ8" s="28"/>
      <c r="QA8" s="28"/>
      <c r="QB8" s="28"/>
      <c r="QC8" s="28"/>
      <c r="QD8" s="28"/>
      <c r="QE8" s="28"/>
      <c r="QF8" s="28"/>
      <c r="QG8" s="28"/>
      <c r="QH8" s="28"/>
      <c r="QI8" s="28"/>
      <c r="QJ8" s="28"/>
      <c r="QK8" s="28"/>
      <c r="QL8" s="28"/>
      <c r="QM8" s="28"/>
      <c r="QN8" s="28"/>
      <c r="QO8" s="28"/>
      <c r="QP8" s="28"/>
      <c r="QQ8" s="28"/>
      <c r="QR8" s="28"/>
      <c r="QS8" s="28"/>
      <c r="QT8" s="28"/>
      <c r="QU8" s="28"/>
      <c r="QV8" s="28"/>
      <c r="QW8" s="28"/>
      <c r="QX8" s="28"/>
      <c r="QY8" s="28"/>
      <c r="QZ8" s="28"/>
      <c r="RA8" s="28"/>
      <c r="RB8" s="28"/>
      <c r="RC8" s="28"/>
      <c r="RD8" s="28"/>
      <c r="RE8" s="28"/>
      <c r="RF8" s="28"/>
      <c r="RG8" s="28"/>
      <c r="RH8" s="28"/>
      <c r="RI8" s="28"/>
      <c r="RJ8" s="28"/>
      <c r="RK8" s="28"/>
      <c r="RL8" s="28"/>
      <c r="RM8" s="28"/>
      <c r="RN8" s="28"/>
      <c r="RO8" s="28"/>
      <c r="RP8" s="28"/>
      <c r="RQ8" s="28"/>
      <c r="RR8" s="28"/>
      <c r="RS8" s="28"/>
      <c r="RT8" s="28"/>
      <c r="RU8" s="28"/>
      <c r="RV8" s="28"/>
      <c r="RW8" s="28"/>
      <c r="RX8" s="28"/>
      <c r="RY8" s="28"/>
      <c r="RZ8" s="28"/>
      <c r="SA8" s="28"/>
      <c r="SB8" s="28"/>
      <c r="SC8" s="28"/>
      <c r="SD8" s="28"/>
      <c r="SE8" s="28"/>
      <c r="SF8" s="28"/>
      <c r="SG8" s="28"/>
      <c r="SH8" s="28"/>
      <c r="SI8" s="28"/>
      <c r="SJ8" s="28"/>
      <c r="SK8" s="28"/>
      <c r="SL8" s="28"/>
      <c r="SM8" s="28"/>
      <c r="SN8" s="28"/>
      <c r="SO8" s="28"/>
      <c r="SP8" s="28"/>
      <c r="SQ8" s="28"/>
      <c r="SR8" s="28"/>
      <c r="SS8" s="28"/>
      <c r="ST8" s="28"/>
      <c r="SU8" s="28"/>
      <c r="SV8" s="28"/>
      <c r="SW8" s="28"/>
      <c r="SX8" s="28"/>
      <c r="SY8" s="28"/>
      <c r="SZ8" s="28"/>
      <c r="TA8" s="28"/>
      <c r="TB8" s="28"/>
      <c r="TC8" s="28"/>
      <c r="TD8" s="28"/>
      <c r="TE8" s="28"/>
      <c r="TF8" s="28"/>
      <c r="TG8" s="28"/>
      <c r="TH8" s="28"/>
      <c r="TI8" s="28"/>
      <c r="TJ8" s="28"/>
      <c r="TK8" s="28"/>
      <c r="TL8" s="28"/>
      <c r="TM8" s="28"/>
      <c r="TN8" s="28"/>
      <c r="TO8" s="28"/>
      <c r="TP8" s="28"/>
      <c r="TQ8" s="28"/>
      <c r="TR8" s="28"/>
      <c r="TS8" s="28"/>
      <c r="TT8" s="28"/>
      <c r="TU8" s="28"/>
      <c r="TV8" s="28"/>
      <c r="TW8" s="28"/>
      <c r="TX8" s="28"/>
      <c r="TY8" s="28"/>
      <c r="TZ8" s="28"/>
      <c r="UA8" s="28"/>
      <c r="UB8" s="28"/>
      <c r="UC8" s="28"/>
      <c r="UD8" s="28"/>
      <c r="UE8" s="28"/>
      <c r="UF8" s="28"/>
      <c r="UG8" s="28"/>
      <c r="UH8" s="28"/>
      <c r="UI8" s="28"/>
      <c r="UJ8" s="28"/>
      <c r="UK8" s="28"/>
      <c r="UL8" s="28"/>
      <c r="UM8" s="28"/>
      <c r="UN8" s="28"/>
      <c r="UO8" s="28"/>
      <c r="UP8" s="28"/>
      <c r="UQ8" s="28"/>
      <c r="UR8" s="28"/>
      <c r="US8" s="28"/>
      <c r="UT8" s="28"/>
      <c r="UU8" s="28"/>
      <c r="UV8" s="28"/>
      <c r="UW8" s="28"/>
      <c r="UX8" s="28"/>
      <c r="UY8" s="28"/>
      <c r="UZ8" s="28"/>
      <c r="VA8" s="28"/>
      <c r="VB8" s="28"/>
      <c r="VC8" s="28"/>
      <c r="VD8" s="28"/>
      <c r="VE8" s="28"/>
      <c r="VF8" s="28"/>
      <c r="VG8" s="28"/>
      <c r="VH8" s="28"/>
      <c r="VI8" s="28"/>
      <c r="VJ8" s="28"/>
      <c r="VK8" s="28"/>
      <c r="VL8" s="28"/>
      <c r="VM8" s="28"/>
      <c r="VN8" s="28"/>
      <c r="VO8" s="28"/>
      <c r="VP8" s="28"/>
      <c r="VQ8" s="28"/>
      <c r="VR8" s="28"/>
      <c r="VS8" s="28"/>
      <c r="VT8" s="28"/>
      <c r="VU8" s="28"/>
      <c r="VV8" s="28"/>
      <c r="VW8" s="28"/>
      <c r="VX8" s="28"/>
      <c r="VY8" s="28"/>
      <c r="VZ8" s="28"/>
      <c r="WA8" s="28"/>
      <c r="WB8" s="28"/>
      <c r="WC8" s="28"/>
      <c r="WD8" s="28"/>
      <c r="WE8" s="28"/>
      <c r="WF8" s="28"/>
      <c r="WG8" s="28"/>
      <c r="WH8" s="28"/>
      <c r="WI8" s="28"/>
      <c r="WJ8" s="28"/>
      <c r="WK8" s="28"/>
      <c r="WL8" s="28"/>
      <c r="WM8" s="28"/>
      <c r="WN8" s="28"/>
      <c r="WO8" s="28"/>
      <c r="WP8" s="28"/>
      <c r="WQ8" s="28"/>
      <c r="WR8" s="28"/>
      <c r="WS8" s="28"/>
      <c r="WT8" s="28"/>
      <c r="WU8" s="28"/>
      <c r="WV8" s="28"/>
      <c r="WW8" s="28"/>
      <c r="WX8" s="28"/>
      <c r="WY8" s="28"/>
      <c r="WZ8" s="28"/>
      <c r="XA8" s="28"/>
      <c r="XB8" s="28"/>
      <c r="XC8" s="28"/>
      <c r="XD8" s="28"/>
      <c r="XE8" s="28"/>
      <c r="XF8" s="28"/>
      <c r="XG8" s="28"/>
      <c r="XH8" s="28"/>
      <c r="XI8" s="28"/>
      <c r="XJ8" s="28"/>
      <c r="XK8" s="28"/>
      <c r="XL8" s="28"/>
      <c r="XM8" s="28"/>
      <c r="XN8" s="28"/>
      <c r="XO8" s="28"/>
      <c r="XP8" s="28"/>
      <c r="XQ8" s="28"/>
      <c r="XR8" s="28"/>
      <c r="XS8" s="28"/>
      <c r="XT8" s="28"/>
      <c r="XU8" s="28"/>
      <c r="XV8" s="28"/>
      <c r="XW8" s="28"/>
      <c r="XX8" s="28"/>
      <c r="XY8" s="28"/>
      <c r="XZ8" s="28"/>
      <c r="YA8" s="28"/>
      <c r="YB8" s="28"/>
      <c r="YC8" s="28"/>
      <c r="YD8" s="28"/>
      <c r="YE8" s="28"/>
      <c r="YF8" s="28"/>
      <c r="YG8" s="28"/>
      <c r="YH8" s="28"/>
      <c r="YI8" s="28"/>
      <c r="YJ8" s="28"/>
      <c r="YK8" s="28"/>
      <c r="YL8" s="28"/>
      <c r="YM8" s="28"/>
      <c r="YN8" s="28"/>
      <c r="YO8" s="28"/>
      <c r="YP8" s="28"/>
      <c r="YQ8" s="28"/>
      <c r="YR8" s="28"/>
      <c r="YS8" s="28"/>
      <c r="YT8" s="28"/>
      <c r="YU8" s="28"/>
      <c r="YV8" s="28"/>
      <c r="YW8" s="28"/>
      <c r="YX8" s="28"/>
      <c r="YY8" s="28"/>
      <c r="YZ8" s="28"/>
      <c r="ZA8" s="28"/>
      <c r="ZB8" s="28"/>
      <c r="ZC8" s="28"/>
      <c r="ZD8" s="28"/>
      <c r="ZE8" s="28"/>
      <c r="ZF8" s="28"/>
      <c r="ZG8" s="28"/>
      <c r="ZH8" s="28"/>
      <c r="ZI8" s="28"/>
      <c r="ZJ8" s="28"/>
      <c r="ZK8" s="28"/>
      <c r="ZL8" s="28"/>
      <c r="ZM8" s="28"/>
      <c r="ZN8" s="28"/>
      <c r="ZO8" s="28"/>
      <c r="ZP8" s="28"/>
      <c r="ZQ8" s="28"/>
      <c r="ZR8" s="28"/>
      <c r="ZS8" s="28"/>
      <c r="ZT8" s="28"/>
      <c r="ZU8" s="28"/>
      <c r="ZV8" s="28"/>
      <c r="ZW8" s="28"/>
      <c r="ZX8" s="28"/>
      <c r="ZY8" s="28"/>
      <c r="ZZ8" s="28"/>
      <c r="AAA8" s="28"/>
      <c r="AAB8" s="28"/>
      <c r="AAC8" s="28"/>
      <c r="AAD8" s="28"/>
      <c r="AAE8" s="28"/>
      <c r="AAF8" s="28"/>
      <c r="AAG8" s="28"/>
      <c r="AAH8" s="28"/>
      <c r="AAI8" s="28"/>
      <c r="AAJ8" s="28"/>
      <c r="AAK8" s="28"/>
      <c r="AAL8" s="28"/>
      <c r="AAM8" s="28"/>
      <c r="AAN8" s="28"/>
      <c r="AAO8" s="28"/>
      <c r="AAP8" s="28"/>
      <c r="AAQ8" s="28"/>
      <c r="AAR8" s="28"/>
      <c r="AAS8" s="28"/>
      <c r="AAT8" s="28"/>
      <c r="AAU8" s="28"/>
      <c r="AAV8" s="28"/>
      <c r="AAW8" s="28"/>
      <c r="AAX8" s="28"/>
      <c r="AAY8" s="28"/>
      <c r="AAZ8" s="28"/>
      <c r="ABA8" s="28"/>
      <c r="ABB8" s="28"/>
      <c r="ABC8" s="28"/>
      <c r="ABD8" s="28"/>
      <c r="ABE8" s="28"/>
      <c r="ABF8" s="28"/>
      <c r="ABG8" s="28"/>
      <c r="ABH8" s="28"/>
      <c r="ABI8" s="28"/>
      <c r="ABJ8" s="28"/>
      <c r="ABK8" s="28"/>
      <c r="ABL8" s="28"/>
      <c r="ABM8" s="28"/>
      <c r="ABN8" s="28"/>
      <c r="ABO8" s="28"/>
      <c r="ABP8" s="28"/>
      <c r="ABQ8" s="28"/>
      <c r="ABR8" s="28"/>
      <c r="ABS8" s="28"/>
      <c r="ABT8" s="28"/>
      <c r="ABU8" s="28"/>
      <c r="ABV8" s="28"/>
      <c r="ABW8" s="28"/>
      <c r="ABX8" s="28"/>
      <c r="ABY8" s="28"/>
      <c r="ABZ8" s="28"/>
      <c r="ACA8" s="28"/>
      <c r="ACB8" s="28"/>
      <c r="ACC8" s="28"/>
      <c r="ACD8" s="28"/>
      <c r="ACE8" s="28"/>
      <c r="ACF8" s="28"/>
      <c r="ACG8" s="28"/>
      <c r="ACH8" s="28"/>
      <c r="ACI8" s="28"/>
      <c r="ACJ8" s="28"/>
      <c r="ACK8" s="28"/>
      <c r="ACL8" s="28"/>
      <c r="ACM8" s="28"/>
      <c r="ACN8" s="28"/>
      <c r="ACO8" s="28"/>
      <c r="ACP8" s="28"/>
      <c r="ACQ8" s="28"/>
      <c r="ACR8" s="28"/>
      <c r="ACS8" s="28"/>
      <c r="ACT8" s="28"/>
      <c r="ACU8" s="28"/>
      <c r="ACV8" s="28"/>
      <c r="ACW8" s="28"/>
      <c r="ACX8" s="28"/>
      <c r="ACY8" s="28"/>
      <c r="ACZ8" s="28"/>
      <c r="ADA8" s="28"/>
      <c r="ADB8" s="28"/>
      <c r="ADC8" s="28"/>
      <c r="ADD8" s="28"/>
      <c r="ADE8" s="28"/>
      <c r="ADF8" s="28"/>
      <c r="ADG8" s="28"/>
      <c r="ADH8" s="28"/>
      <c r="ADI8" s="28"/>
      <c r="ADJ8" s="28"/>
      <c r="ADK8" s="28"/>
      <c r="ADL8" s="28"/>
      <c r="ADM8" s="28"/>
      <c r="ADN8" s="28"/>
      <c r="ADO8" s="28"/>
      <c r="ADP8" s="28"/>
      <c r="ADQ8" s="28"/>
      <c r="ADR8" s="28"/>
      <c r="ADS8" s="28"/>
      <c r="ADT8" s="28"/>
      <c r="ADU8" s="28"/>
      <c r="ADV8" s="28"/>
      <c r="ADW8" s="28"/>
      <c r="ADX8" s="28"/>
      <c r="ADY8" s="28"/>
      <c r="ADZ8" s="28"/>
      <c r="AEA8" s="28"/>
      <c r="AEB8" s="28"/>
      <c r="AEC8" s="28"/>
      <c r="AED8" s="28"/>
      <c r="AEE8" s="28"/>
      <c r="AEF8" s="28"/>
      <c r="AEG8" s="28"/>
      <c r="AEH8" s="28"/>
      <c r="AEI8" s="28"/>
      <c r="AEJ8" s="28"/>
      <c r="AEK8" s="28"/>
      <c r="AEL8" s="28"/>
      <c r="AEM8" s="28"/>
      <c r="AEN8" s="28"/>
      <c r="AEO8" s="28"/>
      <c r="AEP8" s="28"/>
      <c r="AEQ8" s="28"/>
      <c r="AER8" s="28"/>
      <c r="AES8" s="28"/>
      <c r="AET8" s="28"/>
      <c r="AEU8" s="28"/>
      <c r="AEV8" s="28"/>
      <c r="AEW8" s="28"/>
      <c r="AEX8" s="28"/>
      <c r="AEY8" s="28"/>
      <c r="AEZ8" s="28"/>
      <c r="AFA8" s="28"/>
      <c r="AFB8" s="28"/>
      <c r="AFC8" s="28"/>
      <c r="AFD8" s="28"/>
      <c r="AFE8" s="28"/>
      <c r="AFF8" s="28"/>
      <c r="AFG8" s="28"/>
      <c r="AFH8" s="28"/>
      <c r="AFI8" s="28"/>
      <c r="AFJ8" s="28"/>
      <c r="AFK8" s="28"/>
      <c r="AFL8" s="28"/>
      <c r="AFM8" s="28"/>
      <c r="AFN8" s="28"/>
      <c r="AFO8" s="28"/>
      <c r="AFP8" s="28"/>
      <c r="AFQ8" s="28"/>
      <c r="AFR8" s="28"/>
      <c r="AFS8" s="28"/>
      <c r="AFT8" s="28"/>
      <c r="AFU8" s="28"/>
      <c r="AFV8" s="28"/>
      <c r="AFW8" s="28"/>
      <c r="AFX8" s="28"/>
      <c r="AFY8" s="28"/>
      <c r="AFZ8" s="28"/>
      <c r="AGA8" s="28"/>
      <c r="AGB8" s="28"/>
      <c r="AGC8" s="28"/>
      <c r="AGD8" s="28"/>
      <c r="AGE8" s="28"/>
      <c r="AGF8" s="28"/>
      <c r="AGG8" s="28"/>
      <c r="AGH8" s="28"/>
      <c r="AGI8" s="28"/>
      <c r="AGJ8" s="28"/>
      <c r="AGK8" s="28"/>
      <c r="AGL8" s="28"/>
      <c r="AGM8" s="28"/>
      <c r="AGN8" s="28"/>
      <c r="AGO8" s="28"/>
      <c r="AGP8" s="28"/>
      <c r="AGQ8" s="28"/>
      <c r="AGR8" s="28"/>
      <c r="AGS8" s="28"/>
      <c r="AGT8" s="28"/>
      <c r="AGU8" s="28"/>
      <c r="AGV8" s="28"/>
      <c r="AGW8" s="28"/>
      <c r="AGX8" s="28"/>
      <c r="AGY8" s="28"/>
      <c r="AGZ8" s="28"/>
      <c r="AHA8" s="28"/>
      <c r="AHB8" s="28"/>
      <c r="AHC8" s="28"/>
      <c r="AHD8" s="28"/>
      <c r="AHE8" s="28"/>
      <c r="AHF8" s="28"/>
      <c r="AHG8" s="28"/>
      <c r="AHH8" s="28"/>
      <c r="AHI8" s="28"/>
      <c r="AHJ8" s="28"/>
      <c r="AHK8" s="28"/>
      <c r="AHL8" s="28"/>
      <c r="AHM8" s="28"/>
      <c r="AHN8" s="28"/>
      <c r="AHO8" s="28"/>
      <c r="AHP8" s="28"/>
      <c r="AHQ8" s="28"/>
      <c r="AHR8" s="28"/>
      <c r="AHS8" s="28"/>
      <c r="AHT8" s="28"/>
      <c r="AHU8" s="28"/>
      <c r="AHV8" s="28"/>
      <c r="AHW8" s="28"/>
      <c r="AHX8" s="28"/>
      <c r="AHY8" s="28"/>
      <c r="AHZ8" s="28"/>
      <c r="AIA8" s="28"/>
      <c r="AIB8" s="28"/>
      <c r="AIC8" s="28"/>
      <c r="AID8" s="28"/>
      <c r="AIE8" s="28"/>
      <c r="AIF8" s="28"/>
      <c r="AIG8" s="28"/>
      <c r="AIH8" s="28"/>
      <c r="AII8" s="28"/>
      <c r="AIJ8" s="28"/>
      <c r="AIK8" s="28"/>
      <c r="AIL8" s="28"/>
      <c r="AIM8" s="28"/>
      <c r="AIN8" s="28"/>
      <c r="AIO8" s="28"/>
      <c r="AIP8" s="28"/>
      <c r="AIQ8" s="28"/>
      <c r="AIR8" s="28"/>
      <c r="AIS8" s="28"/>
      <c r="AIT8" s="28"/>
      <c r="AIU8" s="28"/>
      <c r="AIV8" s="28"/>
      <c r="AIW8" s="28"/>
      <c r="AIX8" s="28"/>
      <c r="AIY8" s="28"/>
      <c r="AIZ8" s="28"/>
      <c r="AJA8" s="28"/>
      <c r="AJB8" s="28"/>
      <c r="AJC8" s="28"/>
      <c r="AJD8" s="28"/>
      <c r="AJE8" s="28"/>
      <c r="AJF8" s="28"/>
      <c r="AJG8" s="28"/>
      <c r="AJH8" s="28"/>
      <c r="AJI8" s="28"/>
      <c r="AJJ8" s="28"/>
      <c r="AJK8" s="28"/>
      <c r="AJL8" s="28"/>
      <c r="AJM8" s="28"/>
      <c r="AJN8" s="28"/>
      <c r="AJO8" s="28"/>
      <c r="AJP8" s="28"/>
      <c r="AJQ8" s="28"/>
      <c r="AJR8" s="28"/>
      <c r="AJS8" s="28"/>
      <c r="AJT8" s="28"/>
      <c r="AJU8" s="28"/>
      <c r="AJV8" s="28"/>
      <c r="AJW8" s="28"/>
      <c r="AJX8" s="28"/>
      <c r="AJY8" s="28"/>
      <c r="AJZ8" s="28"/>
      <c r="AKA8" s="28"/>
      <c r="AKB8" s="28"/>
      <c r="AKC8" s="28"/>
      <c r="AKD8" s="28"/>
      <c r="AKE8" s="28"/>
      <c r="AKF8" s="28"/>
      <c r="AKG8" s="28"/>
      <c r="AKH8" s="28"/>
      <c r="AKI8" s="28"/>
      <c r="AKJ8" s="28"/>
      <c r="AKK8" s="28"/>
      <c r="AKL8" s="28"/>
      <c r="AKM8" s="28"/>
      <c r="AKN8" s="28"/>
      <c r="AKO8" s="28"/>
      <c r="AKP8" s="28"/>
      <c r="AKQ8" s="28"/>
      <c r="AKR8" s="28"/>
      <c r="AKS8" s="28"/>
      <c r="AKT8" s="28"/>
      <c r="AKU8" s="28"/>
      <c r="AKV8" s="28"/>
      <c r="AKW8" s="28"/>
      <c r="AKX8" s="28"/>
      <c r="AKY8" s="28"/>
      <c r="AKZ8" s="28"/>
      <c r="ALA8" s="28"/>
      <c r="ALB8" s="28"/>
      <c r="ALC8" s="28"/>
      <c r="ALD8" s="28"/>
      <c r="ALE8" s="28"/>
      <c r="ALF8" s="28"/>
      <c r="ALG8" s="28"/>
      <c r="ALH8" s="28"/>
      <c r="ALI8" s="28"/>
      <c r="ALJ8" s="28"/>
      <c r="ALK8" s="28"/>
      <c r="ALL8" s="28"/>
      <c r="ALM8" s="28"/>
      <c r="ALN8" s="28"/>
      <c r="ALO8" s="28"/>
      <c r="ALP8" s="28"/>
      <c r="ALQ8" s="28"/>
      <c r="ALR8" s="28"/>
      <c r="ALS8" s="28"/>
      <c r="ALT8" s="28"/>
      <c r="ALU8" s="28"/>
      <c r="ALV8" s="28"/>
      <c r="ALW8" s="28"/>
      <c r="ALX8" s="28"/>
      <c r="ALY8" s="28"/>
      <c r="ALZ8" s="28"/>
      <c r="AMA8" s="28"/>
      <c r="AMB8" s="28"/>
      <c r="AMC8" s="28"/>
      <c r="AMD8" s="28"/>
      <c r="AME8" s="28"/>
      <c r="AMF8" s="28"/>
      <c r="AMG8" s="28"/>
      <c r="AMH8" s="28"/>
      <c r="AMI8" s="28"/>
      <c r="AMJ8" s="28"/>
    </row>
    <row r="9" spans="1:1024" ht="15" customHeight="1" x14ac:dyDescent="0.25">
      <c r="A9" s="29" t="s">
        <v>289</v>
      </c>
      <c r="B9" s="30" t="s">
        <v>463</v>
      </c>
      <c r="C9" s="30" t="s">
        <v>26</v>
      </c>
      <c r="D9" s="30">
        <v>1</v>
      </c>
      <c r="E9" s="30">
        <v>0</v>
      </c>
      <c r="F9" s="30">
        <v>33</v>
      </c>
      <c r="G9" s="30">
        <f>D9+(E9*2)+(F9*3)</f>
        <v>100</v>
      </c>
      <c r="H9" s="30">
        <v>0</v>
      </c>
      <c r="I9" s="32">
        <v>2.4300000000000002</v>
      </c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53"/>
      <c r="IA9" s="53"/>
      <c r="IB9" s="53"/>
      <c r="IC9" s="53"/>
      <c r="ID9" s="53"/>
      <c r="IE9" s="53"/>
      <c r="IF9" s="53"/>
      <c r="IG9" s="53"/>
      <c r="IH9" s="53"/>
      <c r="II9" s="53"/>
      <c r="IJ9" s="53"/>
      <c r="IK9" s="53"/>
      <c r="IL9" s="53"/>
      <c r="IM9" s="53"/>
      <c r="IN9" s="53"/>
      <c r="IO9" s="53"/>
      <c r="IP9" s="53"/>
      <c r="IQ9" s="53"/>
      <c r="IR9" s="53"/>
      <c r="IS9" s="53"/>
      <c r="IT9" s="53"/>
      <c r="IU9" s="53"/>
      <c r="IV9" s="53"/>
      <c r="IW9" s="53"/>
      <c r="IX9" s="53"/>
      <c r="IY9" s="53"/>
      <c r="IZ9" s="53"/>
      <c r="JA9" s="53"/>
      <c r="JB9" s="53"/>
      <c r="JC9" s="53"/>
      <c r="JD9" s="53"/>
      <c r="JE9" s="53"/>
      <c r="JF9" s="53"/>
      <c r="JG9" s="53"/>
      <c r="JH9" s="53"/>
      <c r="JI9" s="53"/>
      <c r="JJ9" s="53"/>
      <c r="JK9" s="53"/>
      <c r="JL9" s="53"/>
      <c r="JM9" s="53"/>
      <c r="JN9" s="53"/>
      <c r="JO9" s="53"/>
      <c r="JP9" s="53"/>
      <c r="JQ9" s="53"/>
      <c r="JR9" s="53"/>
      <c r="JS9" s="53"/>
      <c r="JT9" s="53"/>
      <c r="JU9" s="53"/>
      <c r="JV9" s="53"/>
      <c r="JW9" s="53"/>
      <c r="JX9" s="53"/>
      <c r="JY9" s="53"/>
      <c r="JZ9" s="53"/>
      <c r="KA9" s="53"/>
      <c r="KB9" s="53"/>
      <c r="KC9" s="53"/>
      <c r="KD9" s="53"/>
      <c r="KE9" s="53"/>
      <c r="KF9" s="53"/>
      <c r="KG9" s="53"/>
      <c r="KH9" s="53"/>
      <c r="KI9" s="53"/>
      <c r="KJ9" s="53"/>
      <c r="KK9" s="53"/>
      <c r="KL9" s="53"/>
      <c r="KM9" s="53"/>
      <c r="KN9" s="53"/>
      <c r="KO9" s="53"/>
      <c r="KP9" s="53"/>
      <c r="KQ9" s="53"/>
      <c r="KR9" s="53"/>
      <c r="KS9" s="53"/>
      <c r="KT9" s="53"/>
      <c r="KU9" s="53"/>
      <c r="KV9" s="53"/>
      <c r="KW9" s="53"/>
      <c r="KX9" s="53"/>
      <c r="KY9" s="53"/>
      <c r="KZ9" s="53"/>
      <c r="LA9" s="53"/>
      <c r="LB9" s="53"/>
      <c r="LC9" s="53"/>
      <c r="LD9" s="53"/>
      <c r="LE9" s="53"/>
      <c r="LF9" s="53"/>
      <c r="LG9" s="53"/>
      <c r="LH9" s="53"/>
      <c r="LI9" s="53"/>
      <c r="LJ9" s="53"/>
      <c r="LK9" s="53"/>
      <c r="LL9" s="53"/>
      <c r="LM9" s="53"/>
      <c r="LN9" s="53"/>
      <c r="LO9" s="53"/>
      <c r="LP9" s="53"/>
      <c r="LQ9" s="53"/>
      <c r="LR9" s="53"/>
      <c r="LS9" s="53"/>
      <c r="LT9" s="53"/>
      <c r="LU9" s="53"/>
      <c r="LV9" s="53"/>
      <c r="LW9" s="53"/>
      <c r="LX9" s="53"/>
      <c r="LY9" s="53"/>
      <c r="LZ9" s="53"/>
      <c r="MA9" s="53"/>
      <c r="MB9" s="53"/>
      <c r="MC9" s="53"/>
      <c r="MD9" s="53"/>
      <c r="ME9" s="53"/>
      <c r="MF9" s="53"/>
      <c r="MG9" s="53"/>
      <c r="MH9" s="53"/>
      <c r="MI9" s="53"/>
      <c r="MJ9" s="53"/>
      <c r="MK9" s="53"/>
      <c r="ML9" s="53"/>
      <c r="MM9" s="53"/>
      <c r="MN9" s="53"/>
      <c r="MO9" s="53"/>
      <c r="MP9" s="53"/>
      <c r="MQ9" s="53"/>
      <c r="MR9" s="53"/>
      <c r="MS9" s="53"/>
      <c r="MT9" s="53"/>
      <c r="MU9" s="53"/>
      <c r="MV9" s="53"/>
      <c r="MW9" s="53"/>
      <c r="MX9" s="53"/>
      <c r="MY9" s="53"/>
      <c r="MZ9" s="53"/>
      <c r="NA9" s="53"/>
      <c r="NB9" s="53"/>
      <c r="NC9" s="53"/>
      <c r="ND9" s="53"/>
      <c r="NE9" s="53"/>
      <c r="NF9" s="53"/>
      <c r="NG9" s="53"/>
      <c r="NH9" s="53"/>
      <c r="NI9" s="53"/>
      <c r="NJ9" s="53"/>
      <c r="NK9" s="53"/>
      <c r="NL9" s="53"/>
      <c r="NM9" s="53"/>
      <c r="NN9" s="53"/>
      <c r="NO9" s="53"/>
      <c r="NP9" s="53"/>
      <c r="NQ9" s="53"/>
      <c r="NR9" s="53"/>
      <c r="NS9" s="53"/>
      <c r="NT9" s="53"/>
      <c r="NU9" s="53"/>
      <c r="NV9" s="53"/>
      <c r="NW9" s="53"/>
      <c r="NX9" s="53"/>
      <c r="NY9" s="53"/>
      <c r="NZ9" s="53"/>
      <c r="OA9" s="53"/>
      <c r="OB9" s="53"/>
      <c r="OC9" s="53"/>
      <c r="OD9" s="53"/>
      <c r="OE9" s="53"/>
      <c r="OF9" s="53"/>
      <c r="OG9" s="53"/>
      <c r="OH9" s="53"/>
      <c r="OI9" s="53"/>
      <c r="OJ9" s="53"/>
      <c r="OK9" s="53"/>
      <c r="OL9" s="53"/>
      <c r="OM9" s="53"/>
      <c r="ON9" s="53"/>
      <c r="OO9" s="53"/>
      <c r="OP9" s="53"/>
      <c r="OQ9" s="53"/>
      <c r="OR9" s="53"/>
      <c r="OS9" s="53"/>
      <c r="OT9" s="53"/>
      <c r="OU9" s="53"/>
      <c r="OV9" s="53"/>
      <c r="OW9" s="53"/>
      <c r="OX9" s="53"/>
      <c r="OY9" s="53"/>
      <c r="OZ9" s="53"/>
      <c r="PA9" s="53"/>
      <c r="PB9" s="53"/>
      <c r="PC9" s="53"/>
      <c r="PD9" s="53"/>
      <c r="PE9" s="53"/>
      <c r="PF9" s="53"/>
      <c r="PG9" s="53"/>
      <c r="PH9" s="53"/>
      <c r="PI9" s="53"/>
      <c r="PJ9" s="53"/>
      <c r="PK9" s="53"/>
      <c r="PL9" s="53"/>
      <c r="PM9" s="53"/>
      <c r="PN9" s="53"/>
      <c r="PO9" s="53"/>
      <c r="PP9" s="53"/>
      <c r="PQ9" s="53"/>
      <c r="PR9" s="53"/>
      <c r="PS9" s="53"/>
      <c r="PT9" s="53"/>
      <c r="PU9" s="53"/>
      <c r="PV9" s="53"/>
      <c r="PW9" s="53"/>
      <c r="PX9" s="53"/>
      <c r="PY9" s="53"/>
      <c r="PZ9" s="53"/>
      <c r="QA9" s="53"/>
      <c r="QB9" s="53"/>
      <c r="QC9" s="53"/>
      <c r="QD9" s="53"/>
      <c r="QE9" s="53"/>
      <c r="QF9" s="53"/>
      <c r="QG9" s="53"/>
      <c r="QH9" s="53"/>
      <c r="QI9" s="53"/>
      <c r="QJ9" s="53"/>
      <c r="QK9" s="53"/>
      <c r="QL9" s="53"/>
      <c r="QM9" s="53"/>
      <c r="QN9" s="53"/>
      <c r="QO9" s="53"/>
      <c r="QP9" s="53"/>
      <c r="QQ9" s="53"/>
      <c r="QR9" s="53"/>
      <c r="QS9" s="53"/>
      <c r="QT9" s="53"/>
      <c r="QU9" s="53"/>
      <c r="QV9" s="53"/>
      <c r="QW9" s="53"/>
      <c r="QX9" s="53"/>
      <c r="QY9" s="53"/>
      <c r="QZ9" s="53"/>
      <c r="RA9" s="53"/>
      <c r="RB9" s="53"/>
      <c r="RC9" s="53"/>
      <c r="RD9" s="53"/>
      <c r="RE9" s="53"/>
      <c r="RF9" s="53"/>
      <c r="RG9" s="53"/>
      <c r="RH9" s="53"/>
      <c r="RI9" s="53"/>
      <c r="RJ9" s="53"/>
      <c r="RK9" s="53"/>
      <c r="RL9" s="53"/>
      <c r="RM9" s="53"/>
      <c r="RN9" s="53"/>
      <c r="RO9" s="53"/>
      <c r="RP9" s="53"/>
      <c r="RQ9" s="53"/>
      <c r="RR9" s="53"/>
      <c r="RS9" s="53"/>
      <c r="RT9" s="53"/>
      <c r="RU9" s="53"/>
      <c r="RV9" s="53"/>
      <c r="RW9" s="53"/>
      <c r="RX9" s="53"/>
      <c r="RY9" s="53"/>
      <c r="RZ9" s="53"/>
      <c r="SA9" s="53"/>
      <c r="SB9" s="53"/>
      <c r="SC9" s="53"/>
      <c r="SD9" s="53"/>
      <c r="SE9" s="53"/>
      <c r="SF9" s="53"/>
      <c r="SG9" s="53"/>
      <c r="SH9" s="53"/>
      <c r="SI9" s="53"/>
      <c r="SJ9" s="53"/>
      <c r="SK9" s="53"/>
      <c r="SL9" s="53"/>
      <c r="SM9" s="53"/>
      <c r="SN9" s="53"/>
      <c r="SO9" s="53"/>
      <c r="SP9" s="53"/>
      <c r="SQ9" s="53"/>
      <c r="SR9" s="53"/>
      <c r="SS9" s="53"/>
      <c r="ST9" s="53"/>
      <c r="SU9" s="53"/>
      <c r="SV9" s="53"/>
      <c r="SW9" s="53"/>
      <c r="SX9" s="53"/>
      <c r="SY9" s="53"/>
      <c r="SZ9" s="53"/>
      <c r="TA9" s="53"/>
      <c r="TB9" s="53"/>
      <c r="TC9" s="53"/>
      <c r="TD9" s="53"/>
      <c r="TE9" s="53"/>
      <c r="TF9" s="53"/>
      <c r="TG9" s="53"/>
      <c r="TH9" s="53"/>
      <c r="TI9" s="53"/>
      <c r="TJ9" s="53"/>
      <c r="TK9" s="53"/>
      <c r="TL9" s="53"/>
      <c r="TM9" s="53"/>
      <c r="TN9" s="53"/>
      <c r="TO9" s="53"/>
      <c r="TP9" s="53"/>
      <c r="TQ9" s="53"/>
      <c r="TR9" s="53"/>
      <c r="TS9" s="53"/>
      <c r="TT9" s="53"/>
      <c r="TU9" s="53"/>
      <c r="TV9" s="53"/>
      <c r="TW9" s="53"/>
      <c r="TX9" s="53"/>
      <c r="TY9" s="53"/>
      <c r="TZ9" s="53"/>
      <c r="UA9" s="53"/>
      <c r="UB9" s="53"/>
      <c r="UC9" s="53"/>
      <c r="UD9" s="53"/>
      <c r="UE9" s="53"/>
      <c r="UF9" s="53"/>
      <c r="UG9" s="53"/>
      <c r="UH9" s="53"/>
      <c r="UI9" s="53"/>
      <c r="UJ9" s="53"/>
      <c r="UK9" s="53"/>
      <c r="UL9" s="53"/>
      <c r="UM9" s="53"/>
      <c r="UN9" s="53"/>
      <c r="UO9" s="53"/>
      <c r="UP9" s="53"/>
      <c r="UQ9" s="53"/>
      <c r="UR9" s="53"/>
      <c r="US9" s="53"/>
      <c r="UT9" s="53"/>
      <c r="UU9" s="53"/>
      <c r="UV9" s="53"/>
      <c r="UW9" s="53"/>
      <c r="UX9" s="53"/>
      <c r="UY9" s="53"/>
      <c r="UZ9" s="53"/>
      <c r="VA9" s="53"/>
      <c r="VB9" s="53"/>
      <c r="VC9" s="53"/>
      <c r="VD9" s="53"/>
      <c r="VE9" s="53"/>
      <c r="VF9" s="53"/>
      <c r="VG9" s="53"/>
      <c r="VH9" s="53"/>
      <c r="VI9" s="53"/>
      <c r="VJ9" s="53"/>
      <c r="VK9" s="53"/>
      <c r="VL9" s="53"/>
      <c r="VM9" s="53"/>
      <c r="VN9" s="53"/>
      <c r="VO9" s="53"/>
      <c r="VP9" s="53"/>
      <c r="VQ9" s="53"/>
      <c r="VR9" s="53"/>
      <c r="VS9" s="53"/>
      <c r="VT9" s="53"/>
      <c r="VU9" s="53"/>
      <c r="VV9" s="53"/>
      <c r="VW9" s="53"/>
      <c r="VX9" s="53"/>
      <c r="VY9" s="53"/>
      <c r="VZ9" s="53"/>
      <c r="WA9" s="53"/>
      <c r="WB9" s="53"/>
      <c r="WC9" s="53"/>
      <c r="WD9" s="53"/>
      <c r="WE9" s="53"/>
      <c r="WF9" s="53"/>
      <c r="WG9" s="53"/>
      <c r="WH9" s="53"/>
      <c r="WI9" s="53"/>
      <c r="WJ9" s="53"/>
      <c r="WK9" s="53"/>
      <c r="WL9" s="53"/>
      <c r="WM9" s="53"/>
      <c r="WN9" s="53"/>
      <c r="WO9" s="53"/>
      <c r="WP9" s="53"/>
      <c r="WQ9" s="53"/>
      <c r="WR9" s="53"/>
      <c r="WS9" s="53"/>
      <c r="WT9" s="53"/>
      <c r="WU9" s="53"/>
      <c r="WV9" s="53"/>
      <c r="WW9" s="53"/>
      <c r="WX9" s="53"/>
      <c r="WY9" s="53"/>
      <c r="WZ9" s="53"/>
      <c r="XA9" s="53"/>
      <c r="XB9" s="53"/>
      <c r="XC9" s="53"/>
      <c r="XD9" s="53"/>
      <c r="XE9" s="53"/>
      <c r="XF9" s="53"/>
      <c r="XG9" s="53"/>
      <c r="XH9" s="53"/>
      <c r="XI9" s="53"/>
      <c r="XJ9" s="53"/>
      <c r="XK9" s="53"/>
      <c r="XL9" s="53"/>
      <c r="XM9" s="53"/>
      <c r="XN9" s="53"/>
      <c r="XO9" s="53"/>
      <c r="XP9" s="53"/>
      <c r="XQ9" s="53"/>
      <c r="XR9" s="53"/>
      <c r="XS9" s="53"/>
      <c r="XT9" s="53"/>
      <c r="XU9" s="53"/>
      <c r="XV9" s="53"/>
      <c r="XW9" s="53"/>
      <c r="XX9" s="53"/>
      <c r="XY9" s="53"/>
      <c r="XZ9" s="53"/>
      <c r="YA9" s="53"/>
      <c r="YB9" s="53"/>
      <c r="YC9" s="53"/>
      <c r="YD9" s="53"/>
      <c r="YE9" s="53"/>
      <c r="YF9" s="53"/>
      <c r="YG9" s="53"/>
      <c r="YH9" s="53"/>
      <c r="YI9" s="53"/>
      <c r="YJ9" s="53"/>
      <c r="YK9" s="53"/>
      <c r="YL9" s="53"/>
      <c r="YM9" s="53"/>
      <c r="YN9" s="53"/>
      <c r="YO9" s="53"/>
      <c r="YP9" s="53"/>
      <c r="YQ9" s="53"/>
      <c r="YR9" s="53"/>
      <c r="YS9" s="53"/>
      <c r="YT9" s="53"/>
      <c r="YU9" s="53"/>
      <c r="YV9" s="53"/>
      <c r="YW9" s="53"/>
      <c r="YX9" s="53"/>
      <c r="YY9" s="53"/>
      <c r="YZ9" s="53"/>
      <c r="ZA9" s="53"/>
      <c r="ZB9" s="53"/>
      <c r="ZC9" s="53"/>
      <c r="ZD9" s="53"/>
      <c r="ZE9" s="53"/>
      <c r="ZF9" s="53"/>
      <c r="ZG9" s="53"/>
      <c r="ZH9" s="53"/>
      <c r="ZI9" s="53"/>
      <c r="ZJ9" s="53"/>
      <c r="ZK9" s="53"/>
      <c r="ZL9" s="53"/>
      <c r="ZM9" s="53"/>
      <c r="ZN9" s="53"/>
      <c r="ZO9" s="53"/>
      <c r="ZP9" s="53"/>
      <c r="ZQ9" s="53"/>
      <c r="ZR9" s="53"/>
      <c r="ZS9" s="53"/>
      <c r="ZT9" s="53"/>
      <c r="ZU9" s="53"/>
      <c r="ZV9" s="53"/>
      <c r="ZW9" s="53"/>
      <c r="ZX9" s="53"/>
      <c r="ZY9" s="53"/>
      <c r="ZZ9" s="53"/>
      <c r="AAA9" s="53"/>
      <c r="AAB9" s="53"/>
      <c r="AAC9" s="53"/>
      <c r="AAD9" s="53"/>
      <c r="AAE9" s="53"/>
      <c r="AAF9" s="53"/>
      <c r="AAG9" s="53"/>
      <c r="AAH9" s="53"/>
      <c r="AAI9" s="53"/>
      <c r="AAJ9" s="53"/>
      <c r="AAK9" s="53"/>
      <c r="AAL9" s="53"/>
      <c r="AAM9" s="53"/>
      <c r="AAN9" s="53"/>
      <c r="AAO9" s="53"/>
      <c r="AAP9" s="53"/>
      <c r="AAQ9" s="53"/>
      <c r="AAR9" s="53"/>
      <c r="AAS9" s="53"/>
      <c r="AAT9" s="53"/>
      <c r="AAU9" s="53"/>
      <c r="AAV9" s="53"/>
      <c r="AAW9" s="53"/>
      <c r="AAX9" s="53"/>
      <c r="AAY9" s="53"/>
      <c r="AAZ9" s="53"/>
      <c r="ABA9" s="53"/>
      <c r="ABB9" s="53"/>
      <c r="ABC9" s="53"/>
      <c r="ABD9" s="53"/>
      <c r="ABE9" s="53"/>
      <c r="ABF9" s="53"/>
      <c r="ABG9" s="53"/>
      <c r="ABH9" s="53"/>
      <c r="ABI9" s="53"/>
      <c r="ABJ9" s="53"/>
      <c r="ABK9" s="53"/>
      <c r="ABL9" s="53"/>
      <c r="ABM9" s="53"/>
      <c r="ABN9" s="53"/>
      <c r="ABO9" s="53"/>
      <c r="ABP9" s="53"/>
      <c r="ABQ9" s="53"/>
      <c r="ABR9" s="53"/>
      <c r="ABS9" s="53"/>
      <c r="ABT9" s="53"/>
      <c r="ABU9" s="53"/>
      <c r="ABV9" s="53"/>
      <c r="ABW9" s="53"/>
      <c r="ABX9" s="53"/>
      <c r="ABY9" s="53"/>
      <c r="ABZ9" s="53"/>
      <c r="ACA9" s="53"/>
      <c r="ACB9" s="53"/>
      <c r="ACC9" s="53"/>
      <c r="ACD9" s="53"/>
      <c r="ACE9" s="53"/>
      <c r="ACF9" s="53"/>
      <c r="ACG9" s="53"/>
      <c r="ACH9" s="53"/>
      <c r="ACI9" s="53"/>
      <c r="ACJ9" s="53"/>
      <c r="ACK9" s="53"/>
      <c r="ACL9" s="53"/>
      <c r="ACM9" s="53"/>
      <c r="ACN9" s="53"/>
      <c r="ACO9" s="53"/>
      <c r="ACP9" s="53"/>
      <c r="ACQ9" s="53"/>
      <c r="ACR9" s="53"/>
      <c r="ACS9" s="53"/>
      <c r="ACT9" s="53"/>
      <c r="ACU9" s="53"/>
      <c r="ACV9" s="53"/>
      <c r="ACW9" s="53"/>
      <c r="ACX9" s="53"/>
      <c r="ACY9" s="53"/>
      <c r="ACZ9" s="53"/>
      <c r="ADA9" s="53"/>
      <c r="ADB9" s="53"/>
      <c r="ADC9" s="53"/>
      <c r="ADD9" s="53"/>
      <c r="ADE9" s="53"/>
      <c r="ADF9" s="53"/>
      <c r="ADG9" s="53"/>
      <c r="ADH9" s="53"/>
      <c r="ADI9" s="53"/>
      <c r="ADJ9" s="53"/>
      <c r="ADK9" s="53"/>
      <c r="ADL9" s="53"/>
      <c r="ADM9" s="53"/>
      <c r="ADN9" s="53"/>
      <c r="ADO9" s="53"/>
      <c r="ADP9" s="53"/>
      <c r="ADQ9" s="53"/>
      <c r="ADR9" s="53"/>
      <c r="ADS9" s="53"/>
      <c r="ADT9" s="53"/>
      <c r="ADU9" s="53"/>
      <c r="ADV9" s="53"/>
      <c r="ADW9" s="53"/>
      <c r="ADX9" s="53"/>
      <c r="ADY9" s="53"/>
      <c r="ADZ9" s="53"/>
      <c r="AEA9" s="53"/>
      <c r="AEB9" s="53"/>
      <c r="AEC9" s="53"/>
      <c r="AED9" s="53"/>
      <c r="AEE9" s="53"/>
      <c r="AEF9" s="53"/>
      <c r="AEG9" s="53"/>
      <c r="AEH9" s="53"/>
      <c r="AEI9" s="53"/>
      <c r="AEJ9" s="53"/>
      <c r="AEK9" s="53"/>
      <c r="AEL9" s="53"/>
      <c r="AEM9" s="53"/>
      <c r="AEN9" s="53"/>
      <c r="AEO9" s="53"/>
      <c r="AEP9" s="53"/>
      <c r="AEQ9" s="53"/>
      <c r="AER9" s="53"/>
      <c r="AES9" s="53"/>
      <c r="AET9" s="53"/>
      <c r="AEU9" s="53"/>
      <c r="AEV9" s="53"/>
      <c r="AEW9" s="53"/>
      <c r="AEX9" s="53"/>
      <c r="AEY9" s="53"/>
      <c r="AEZ9" s="53"/>
      <c r="AFA9" s="53"/>
      <c r="AFB9" s="53"/>
      <c r="AFC9" s="53"/>
      <c r="AFD9" s="53"/>
      <c r="AFE9" s="53"/>
      <c r="AFF9" s="53"/>
      <c r="AFG9" s="53"/>
      <c r="AFH9" s="53"/>
      <c r="AFI9" s="53"/>
      <c r="AFJ9" s="53"/>
      <c r="AFK9" s="53"/>
      <c r="AFL9" s="53"/>
      <c r="AFM9" s="53"/>
      <c r="AFN9" s="53"/>
      <c r="AFO9" s="53"/>
      <c r="AFP9" s="53"/>
      <c r="AFQ9" s="53"/>
      <c r="AFR9" s="53"/>
      <c r="AFS9" s="53"/>
      <c r="AFT9" s="53"/>
      <c r="AFU9" s="53"/>
      <c r="AFV9" s="53"/>
      <c r="AFW9" s="53"/>
      <c r="AFX9" s="53"/>
      <c r="AFY9" s="53"/>
      <c r="AFZ9" s="53"/>
      <c r="AGA9" s="53"/>
      <c r="AGB9" s="53"/>
      <c r="AGC9" s="53"/>
      <c r="AGD9" s="53"/>
      <c r="AGE9" s="53"/>
      <c r="AGF9" s="53"/>
      <c r="AGG9" s="53"/>
      <c r="AGH9" s="53"/>
      <c r="AGI9" s="53"/>
      <c r="AGJ9" s="53"/>
      <c r="AGK9" s="53"/>
      <c r="AGL9" s="53"/>
      <c r="AGM9" s="53"/>
      <c r="AGN9" s="53"/>
      <c r="AGO9" s="53"/>
      <c r="AGP9" s="53"/>
      <c r="AGQ9" s="53"/>
      <c r="AGR9" s="53"/>
      <c r="AGS9" s="53"/>
      <c r="AGT9" s="53"/>
      <c r="AGU9" s="53"/>
      <c r="AGV9" s="53"/>
      <c r="AGW9" s="53"/>
      <c r="AGX9" s="53"/>
      <c r="AGY9" s="53"/>
      <c r="AGZ9" s="53"/>
      <c r="AHA9" s="53"/>
      <c r="AHB9" s="53"/>
      <c r="AHC9" s="53"/>
      <c r="AHD9" s="53"/>
      <c r="AHE9" s="53"/>
      <c r="AHF9" s="53"/>
      <c r="AHG9" s="53"/>
      <c r="AHH9" s="53"/>
      <c r="AHI9" s="53"/>
      <c r="AHJ9" s="53"/>
      <c r="AHK9" s="53"/>
      <c r="AHL9" s="53"/>
      <c r="AHM9" s="53"/>
      <c r="AHN9" s="53"/>
      <c r="AHO9" s="53"/>
      <c r="AHP9" s="53"/>
      <c r="AHQ9" s="53"/>
      <c r="AHR9" s="53"/>
      <c r="AHS9" s="53"/>
      <c r="AHT9" s="53"/>
      <c r="AHU9" s="53"/>
      <c r="AHV9" s="53"/>
      <c r="AHW9" s="53"/>
      <c r="AHX9" s="53"/>
      <c r="AHY9" s="53"/>
      <c r="AHZ9" s="53"/>
      <c r="AIA9" s="53"/>
      <c r="AIB9" s="53"/>
      <c r="AIC9" s="53"/>
      <c r="AID9" s="53"/>
      <c r="AIE9" s="53"/>
      <c r="AIF9" s="53"/>
      <c r="AIG9" s="53"/>
      <c r="AIH9" s="53"/>
      <c r="AII9" s="53"/>
      <c r="AIJ9" s="53"/>
      <c r="AIK9" s="53"/>
      <c r="AIL9" s="53"/>
      <c r="AIM9" s="53"/>
      <c r="AIN9" s="53"/>
      <c r="AIO9" s="53"/>
      <c r="AIP9" s="53"/>
      <c r="AIQ9" s="53"/>
      <c r="AIR9" s="53"/>
      <c r="AIS9" s="53"/>
      <c r="AIT9" s="53"/>
      <c r="AIU9" s="53"/>
      <c r="AIV9" s="53"/>
      <c r="AIW9" s="53"/>
      <c r="AIX9" s="53"/>
      <c r="AIY9" s="53"/>
      <c r="AIZ9" s="53"/>
      <c r="AJA9" s="53"/>
      <c r="AJB9" s="53"/>
      <c r="AJC9" s="53"/>
      <c r="AJD9" s="53"/>
      <c r="AJE9" s="53"/>
      <c r="AJF9" s="53"/>
      <c r="AJG9" s="53"/>
      <c r="AJH9" s="53"/>
      <c r="AJI9" s="53"/>
      <c r="AJJ9" s="53"/>
      <c r="AJK9" s="53"/>
      <c r="AJL9" s="53"/>
      <c r="AJM9" s="53"/>
      <c r="AJN9" s="53"/>
      <c r="AJO9" s="53"/>
      <c r="AJP9" s="53"/>
      <c r="AJQ9" s="53"/>
      <c r="AJR9" s="53"/>
      <c r="AJS9" s="53"/>
      <c r="AJT9" s="53"/>
      <c r="AJU9" s="53"/>
      <c r="AJV9" s="53"/>
      <c r="AJW9" s="53"/>
      <c r="AJX9" s="53"/>
      <c r="AJY9" s="53"/>
      <c r="AJZ9" s="53"/>
      <c r="AKA9" s="53"/>
      <c r="AKB9" s="53"/>
      <c r="AKC9" s="53"/>
      <c r="AKD9" s="53"/>
      <c r="AKE9" s="53"/>
      <c r="AKF9" s="53"/>
      <c r="AKG9" s="53"/>
      <c r="AKH9" s="53"/>
      <c r="AKI9" s="53"/>
      <c r="AKJ9" s="53"/>
      <c r="AKK9" s="53"/>
      <c r="AKL9" s="53"/>
      <c r="AKM9" s="53"/>
      <c r="AKN9" s="53"/>
      <c r="AKO9" s="53"/>
      <c r="AKP9" s="53"/>
      <c r="AKQ9" s="53"/>
      <c r="AKR9" s="53"/>
      <c r="AKS9" s="53"/>
      <c r="AKT9" s="53"/>
      <c r="AKU9" s="53"/>
      <c r="AKV9" s="53"/>
      <c r="AKW9" s="53"/>
      <c r="AKX9" s="53"/>
      <c r="AKY9" s="53"/>
      <c r="AKZ9" s="53"/>
      <c r="ALA9" s="53"/>
      <c r="ALB9" s="53"/>
      <c r="ALC9" s="53"/>
      <c r="ALD9" s="53"/>
      <c r="ALE9" s="53"/>
      <c r="ALF9" s="53"/>
      <c r="ALG9" s="53"/>
      <c r="ALH9" s="53"/>
      <c r="ALI9" s="53"/>
      <c r="ALJ9" s="53"/>
      <c r="ALK9" s="53"/>
      <c r="ALL9" s="53"/>
      <c r="ALM9" s="53"/>
      <c r="ALN9" s="53"/>
      <c r="ALO9" s="53"/>
      <c r="ALP9" s="53"/>
      <c r="ALQ9" s="53"/>
      <c r="ALR9" s="53"/>
      <c r="ALS9" s="53"/>
      <c r="ALT9" s="53"/>
      <c r="ALU9" s="53"/>
      <c r="ALV9" s="53"/>
      <c r="ALW9" s="53"/>
      <c r="ALX9" s="53"/>
      <c r="ALY9" s="53"/>
      <c r="ALZ9" s="53"/>
      <c r="AMA9" s="53"/>
      <c r="AMB9" s="53"/>
      <c r="AMC9" s="53"/>
      <c r="AMD9" s="53"/>
      <c r="AME9" s="53"/>
      <c r="AMF9" s="53"/>
      <c r="AMG9" s="53"/>
      <c r="AMH9" s="53"/>
      <c r="AMI9" s="53"/>
      <c r="AMJ9" s="53"/>
    </row>
    <row r="10" spans="1:1024" s="28" customFormat="1" ht="15" customHeight="1" x14ac:dyDescent="0.25">
      <c r="A10" s="29" t="s">
        <v>290</v>
      </c>
      <c r="B10" s="30" t="s">
        <v>491</v>
      </c>
      <c r="C10" s="30" t="s">
        <v>26</v>
      </c>
      <c r="D10" s="30">
        <v>43</v>
      </c>
      <c r="E10" s="30">
        <v>72</v>
      </c>
      <c r="F10" s="30">
        <v>359</v>
      </c>
      <c r="G10" s="30">
        <f>D10+(E10*2)+(F10*3)</f>
        <v>1264</v>
      </c>
      <c r="H10" s="30">
        <v>530</v>
      </c>
      <c r="I10" s="32">
        <f>G10/H10</f>
        <v>2.3849056603773584</v>
      </c>
      <c r="J10" s="18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53"/>
      <c r="IP10" s="53"/>
      <c r="IQ10" s="53"/>
      <c r="IR10" s="53"/>
      <c r="IS10" s="53"/>
      <c r="IT10" s="53"/>
      <c r="IU10" s="53"/>
      <c r="IV10" s="53"/>
      <c r="IW10" s="53"/>
      <c r="IX10" s="53"/>
      <c r="IY10" s="53"/>
      <c r="IZ10" s="53"/>
      <c r="JA10" s="53"/>
      <c r="JB10" s="53"/>
      <c r="JC10" s="53"/>
      <c r="JD10" s="53"/>
      <c r="JE10" s="53"/>
      <c r="JF10" s="53"/>
      <c r="JG10" s="53"/>
      <c r="JH10" s="53"/>
      <c r="JI10" s="53"/>
      <c r="JJ10" s="53"/>
      <c r="JK10" s="53"/>
      <c r="JL10" s="53"/>
      <c r="JM10" s="53"/>
      <c r="JN10" s="53"/>
      <c r="JO10" s="53"/>
      <c r="JP10" s="53"/>
      <c r="JQ10" s="53"/>
      <c r="JR10" s="53"/>
      <c r="JS10" s="53"/>
      <c r="JT10" s="53"/>
      <c r="JU10" s="53"/>
      <c r="JV10" s="53"/>
      <c r="JW10" s="53"/>
      <c r="JX10" s="53"/>
      <c r="JY10" s="53"/>
      <c r="JZ10" s="53"/>
      <c r="KA10" s="53"/>
      <c r="KB10" s="53"/>
      <c r="KC10" s="53"/>
      <c r="KD10" s="53"/>
      <c r="KE10" s="53"/>
      <c r="KF10" s="53"/>
      <c r="KG10" s="53"/>
      <c r="KH10" s="53"/>
      <c r="KI10" s="53"/>
      <c r="KJ10" s="53"/>
      <c r="KK10" s="53"/>
      <c r="KL10" s="53"/>
      <c r="KM10" s="53"/>
      <c r="KN10" s="53"/>
      <c r="KO10" s="53"/>
      <c r="KP10" s="53"/>
      <c r="KQ10" s="53"/>
      <c r="KR10" s="53"/>
      <c r="KS10" s="53"/>
      <c r="KT10" s="53"/>
      <c r="KU10" s="53"/>
      <c r="KV10" s="53"/>
      <c r="KW10" s="53"/>
      <c r="KX10" s="53"/>
      <c r="KY10" s="53"/>
      <c r="KZ10" s="53"/>
      <c r="LA10" s="53"/>
      <c r="LB10" s="53"/>
      <c r="LC10" s="53"/>
      <c r="LD10" s="53"/>
      <c r="LE10" s="53"/>
      <c r="LF10" s="53"/>
      <c r="LG10" s="53"/>
      <c r="LH10" s="53"/>
      <c r="LI10" s="53"/>
      <c r="LJ10" s="53"/>
      <c r="LK10" s="53"/>
      <c r="LL10" s="53"/>
      <c r="LM10" s="53"/>
      <c r="LN10" s="53"/>
      <c r="LO10" s="53"/>
      <c r="LP10" s="53"/>
      <c r="LQ10" s="53"/>
      <c r="LR10" s="53"/>
      <c r="LS10" s="53"/>
      <c r="LT10" s="53"/>
      <c r="LU10" s="53"/>
      <c r="LV10" s="53"/>
      <c r="LW10" s="53"/>
      <c r="LX10" s="53"/>
      <c r="LY10" s="53"/>
      <c r="LZ10" s="53"/>
      <c r="MA10" s="53"/>
      <c r="MB10" s="53"/>
      <c r="MC10" s="53"/>
      <c r="MD10" s="53"/>
      <c r="ME10" s="53"/>
      <c r="MF10" s="53"/>
      <c r="MG10" s="53"/>
      <c r="MH10" s="53"/>
      <c r="MI10" s="53"/>
      <c r="MJ10" s="53"/>
      <c r="MK10" s="53"/>
      <c r="ML10" s="53"/>
      <c r="MM10" s="53"/>
      <c r="MN10" s="53"/>
      <c r="MO10" s="53"/>
      <c r="MP10" s="53"/>
      <c r="MQ10" s="53"/>
      <c r="MR10" s="53"/>
      <c r="MS10" s="53"/>
      <c r="MT10" s="53"/>
      <c r="MU10" s="53"/>
      <c r="MV10" s="53"/>
      <c r="MW10" s="53"/>
      <c r="MX10" s="53"/>
      <c r="MY10" s="53"/>
      <c r="MZ10" s="53"/>
      <c r="NA10" s="53"/>
      <c r="NB10" s="53"/>
      <c r="NC10" s="53"/>
      <c r="ND10" s="53"/>
      <c r="NE10" s="53"/>
      <c r="NF10" s="53"/>
      <c r="NG10" s="53"/>
      <c r="NH10" s="53"/>
      <c r="NI10" s="53"/>
      <c r="NJ10" s="53"/>
      <c r="NK10" s="53"/>
      <c r="NL10" s="53"/>
      <c r="NM10" s="53"/>
      <c r="NN10" s="53"/>
      <c r="NO10" s="53"/>
      <c r="NP10" s="53"/>
      <c r="NQ10" s="53"/>
      <c r="NR10" s="53"/>
      <c r="NS10" s="53"/>
      <c r="NT10" s="53"/>
      <c r="NU10" s="53"/>
      <c r="NV10" s="53"/>
      <c r="NW10" s="53"/>
      <c r="NX10" s="53"/>
      <c r="NY10" s="53"/>
      <c r="NZ10" s="53"/>
      <c r="OA10" s="53"/>
      <c r="OB10" s="53"/>
      <c r="OC10" s="53"/>
      <c r="OD10" s="53"/>
      <c r="OE10" s="53"/>
      <c r="OF10" s="53"/>
      <c r="OG10" s="53"/>
      <c r="OH10" s="53"/>
      <c r="OI10" s="53"/>
      <c r="OJ10" s="53"/>
      <c r="OK10" s="53"/>
      <c r="OL10" s="53"/>
      <c r="OM10" s="53"/>
      <c r="ON10" s="53"/>
      <c r="OO10" s="53"/>
      <c r="OP10" s="53"/>
      <c r="OQ10" s="53"/>
      <c r="OR10" s="53"/>
      <c r="OS10" s="53"/>
      <c r="OT10" s="53"/>
      <c r="OU10" s="53"/>
      <c r="OV10" s="53"/>
      <c r="OW10" s="53"/>
      <c r="OX10" s="53"/>
      <c r="OY10" s="53"/>
      <c r="OZ10" s="53"/>
      <c r="PA10" s="53"/>
      <c r="PB10" s="53"/>
      <c r="PC10" s="53"/>
      <c r="PD10" s="53"/>
      <c r="PE10" s="53"/>
      <c r="PF10" s="53"/>
      <c r="PG10" s="53"/>
      <c r="PH10" s="53"/>
      <c r="PI10" s="53"/>
      <c r="PJ10" s="53"/>
      <c r="PK10" s="53"/>
      <c r="PL10" s="53"/>
      <c r="PM10" s="53"/>
      <c r="PN10" s="53"/>
      <c r="PO10" s="53"/>
      <c r="PP10" s="53"/>
      <c r="PQ10" s="53"/>
      <c r="PR10" s="53"/>
      <c r="PS10" s="53"/>
      <c r="PT10" s="53"/>
      <c r="PU10" s="53"/>
      <c r="PV10" s="53"/>
      <c r="PW10" s="53"/>
      <c r="PX10" s="53"/>
      <c r="PY10" s="53"/>
      <c r="PZ10" s="53"/>
      <c r="QA10" s="53"/>
      <c r="QB10" s="53"/>
      <c r="QC10" s="53"/>
      <c r="QD10" s="53"/>
      <c r="QE10" s="53"/>
      <c r="QF10" s="53"/>
      <c r="QG10" s="53"/>
      <c r="QH10" s="53"/>
      <c r="QI10" s="53"/>
      <c r="QJ10" s="53"/>
      <c r="QK10" s="53"/>
      <c r="QL10" s="53"/>
      <c r="QM10" s="53"/>
      <c r="QN10" s="53"/>
      <c r="QO10" s="53"/>
      <c r="QP10" s="53"/>
      <c r="QQ10" s="53"/>
      <c r="QR10" s="53"/>
      <c r="QS10" s="53"/>
      <c r="QT10" s="53"/>
      <c r="QU10" s="53"/>
      <c r="QV10" s="53"/>
      <c r="QW10" s="53"/>
      <c r="QX10" s="53"/>
      <c r="QY10" s="53"/>
      <c r="QZ10" s="53"/>
      <c r="RA10" s="53"/>
      <c r="RB10" s="53"/>
      <c r="RC10" s="53"/>
      <c r="RD10" s="53"/>
      <c r="RE10" s="53"/>
      <c r="RF10" s="53"/>
      <c r="RG10" s="53"/>
      <c r="RH10" s="53"/>
      <c r="RI10" s="53"/>
      <c r="RJ10" s="53"/>
      <c r="RK10" s="53"/>
      <c r="RL10" s="53"/>
      <c r="RM10" s="53"/>
      <c r="RN10" s="53"/>
      <c r="RO10" s="53"/>
      <c r="RP10" s="53"/>
      <c r="RQ10" s="53"/>
      <c r="RR10" s="53"/>
      <c r="RS10" s="53"/>
      <c r="RT10" s="53"/>
      <c r="RU10" s="53"/>
      <c r="RV10" s="53"/>
      <c r="RW10" s="53"/>
      <c r="RX10" s="53"/>
      <c r="RY10" s="53"/>
      <c r="RZ10" s="53"/>
      <c r="SA10" s="53"/>
      <c r="SB10" s="53"/>
      <c r="SC10" s="53"/>
      <c r="SD10" s="53"/>
      <c r="SE10" s="53"/>
      <c r="SF10" s="53"/>
      <c r="SG10" s="53"/>
      <c r="SH10" s="53"/>
      <c r="SI10" s="53"/>
      <c r="SJ10" s="53"/>
      <c r="SK10" s="53"/>
      <c r="SL10" s="53"/>
      <c r="SM10" s="53"/>
      <c r="SN10" s="53"/>
      <c r="SO10" s="53"/>
      <c r="SP10" s="53"/>
      <c r="SQ10" s="53"/>
      <c r="SR10" s="53"/>
      <c r="SS10" s="53"/>
      <c r="ST10" s="53"/>
      <c r="SU10" s="53"/>
      <c r="SV10" s="53"/>
      <c r="SW10" s="53"/>
      <c r="SX10" s="53"/>
      <c r="SY10" s="53"/>
      <c r="SZ10" s="53"/>
      <c r="TA10" s="53"/>
      <c r="TB10" s="53"/>
      <c r="TC10" s="53"/>
      <c r="TD10" s="53"/>
      <c r="TE10" s="53"/>
      <c r="TF10" s="53"/>
      <c r="TG10" s="53"/>
      <c r="TH10" s="53"/>
      <c r="TI10" s="53"/>
      <c r="TJ10" s="53"/>
      <c r="TK10" s="53"/>
      <c r="TL10" s="53"/>
      <c r="TM10" s="53"/>
      <c r="TN10" s="53"/>
      <c r="TO10" s="53"/>
      <c r="TP10" s="53"/>
      <c r="TQ10" s="53"/>
      <c r="TR10" s="53"/>
      <c r="TS10" s="53"/>
      <c r="TT10" s="53"/>
      <c r="TU10" s="53"/>
      <c r="TV10" s="53"/>
      <c r="TW10" s="53"/>
      <c r="TX10" s="53"/>
      <c r="TY10" s="53"/>
      <c r="TZ10" s="53"/>
      <c r="UA10" s="53"/>
      <c r="UB10" s="53"/>
      <c r="UC10" s="53"/>
      <c r="UD10" s="53"/>
      <c r="UE10" s="53"/>
      <c r="UF10" s="53"/>
      <c r="UG10" s="53"/>
      <c r="UH10" s="53"/>
      <c r="UI10" s="53"/>
      <c r="UJ10" s="53"/>
      <c r="UK10" s="53"/>
      <c r="UL10" s="53"/>
      <c r="UM10" s="53"/>
      <c r="UN10" s="53"/>
      <c r="UO10" s="53"/>
      <c r="UP10" s="53"/>
      <c r="UQ10" s="53"/>
      <c r="UR10" s="53"/>
      <c r="US10" s="53"/>
      <c r="UT10" s="53"/>
      <c r="UU10" s="53"/>
      <c r="UV10" s="53"/>
      <c r="UW10" s="53"/>
      <c r="UX10" s="53"/>
      <c r="UY10" s="53"/>
      <c r="UZ10" s="53"/>
      <c r="VA10" s="53"/>
      <c r="VB10" s="53"/>
      <c r="VC10" s="53"/>
      <c r="VD10" s="53"/>
      <c r="VE10" s="53"/>
      <c r="VF10" s="53"/>
      <c r="VG10" s="53"/>
      <c r="VH10" s="53"/>
      <c r="VI10" s="53"/>
      <c r="VJ10" s="53"/>
      <c r="VK10" s="53"/>
      <c r="VL10" s="53"/>
      <c r="VM10" s="53"/>
      <c r="VN10" s="53"/>
      <c r="VO10" s="53"/>
      <c r="VP10" s="53"/>
      <c r="VQ10" s="53"/>
      <c r="VR10" s="53"/>
      <c r="VS10" s="53"/>
      <c r="VT10" s="53"/>
      <c r="VU10" s="53"/>
      <c r="VV10" s="53"/>
      <c r="VW10" s="53"/>
      <c r="VX10" s="53"/>
      <c r="VY10" s="53"/>
      <c r="VZ10" s="53"/>
      <c r="WA10" s="53"/>
      <c r="WB10" s="53"/>
      <c r="WC10" s="53"/>
      <c r="WD10" s="53"/>
      <c r="WE10" s="53"/>
      <c r="WF10" s="53"/>
      <c r="WG10" s="53"/>
      <c r="WH10" s="53"/>
      <c r="WI10" s="53"/>
      <c r="WJ10" s="53"/>
      <c r="WK10" s="53"/>
      <c r="WL10" s="53"/>
      <c r="WM10" s="53"/>
      <c r="WN10" s="53"/>
      <c r="WO10" s="53"/>
      <c r="WP10" s="53"/>
      <c r="WQ10" s="53"/>
      <c r="WR10" s="53"/>
      <c r="WS10" s="53"/>
      <c r="WT10" s="53"/>
      <c r="WU10" s="53"/>
      <c r="WV10" s="53"/>
      <c r="WW10" s="53"/>
      <c r="WX10" s="53"/>
      <c r="WY10" s="53"/>
      <c r="WZ10" s="53"/>
      <c r="XA10" s="53"/>
      <c r="XB10" s="53"/>
      <c r="XC10" s="53"/>
      <c r="XD10" s="53"/>
      <c r="XE10" s="53"/>
      <c r="XF10" s="53"/>
      <c r="XG10" s="53"/>
      <c r="XH10" s="53"/>
      <c r="XI10" s="53"/>
      <c r="XJ10" s="53"/>
      <c r="XK10" s="53"/>
      <c r="XL10" s="53"/>
      <c r="XM10" s="53"/>
      <c r="XN10" s="53"/>
      <c r="XO10" s="53"/>
      <c r="XP10" s="53"/>
      <c r="XQ10" s="53"/>
      <c r="XR10" s="53"/>
      <c r="XS10" s="53"/>
      <c r="XT10" s="53"/>
      <c r="XU10" s="53"/>
      <c r="XV10" s="53"/>
      <c r="XW10" s="53"/>
      <c r="XX10" s="53"/>
      <c r="XY10" s="53"/>
      <c r="XZ10" s="53"/>
      <c r="YA10" s="53"/>
      <c r="YB10" s="53"/>
      <c r="YC10" s="53"/>
      <c r="YD10" s="53"/>
      <c r="YE10" s="53"/>
      <c r="YF10" s="53"/>
      <c r="YG10" s="53"/>
      <c r="YH10" s="53"/>
      <c r="YI10" s="53"/>
      <c r="YJ10" s="53"/>
      <c r="YK10" s="53"/>
      <c r="YL10" s="53"/>
      <c r="YM10" s="53"/>
      <c r="YN10" s="53"/>
      <c r="YO10" s="53"/>
      <c r="YP10" s="53"/>
      <c r="YQ10" s="53"/>
      <c r="YR10" s="53"/>
      <c r="YS10" s="53"/>
      <c r="YT10" s="53"/>
      <c r="YU10" s="53"/>
      <c r="YV10" s="53"/>
      <c r="YW10" s="53"/>
      <c r="YX10" s="53"/>
      <c r="YY10" s="53"/>
      <c r="YZ10" s="53"/>
      <c r="ZA10" s="53"/>
      <c r="ZB10" s="53"/>
      <c r="ZC10" s="53"/>
      <c r="ZD10" s="53"/>
      <c r="ZE10" s="53"/>
      <c r="ZF10" s="53"/>
      <c r="ZG10" s="53"/>
      <c r="ZH10" s="53"/>
      <c r="ZI10" s="53"/>
      <c r="ZJ10" s="53"/>
      <c r="ZK10" s="53"/>
      <c r="ZL10" s="53"/>
      <c r="ZM10" s="53"/>
      <c r="ZN10" s="53"/>
      <c r="ZO10" s="53"/>
      <c r="ZP10" s="53"/>
      <c r="ZQ10" s="53"/>
      <c r="ZR10" s="53"/>
      <c r="ZS10" s="53"/>
      <c r="ZT10" s="53"/>
      <c r="ZU10" s="53"/>
      <c r="ZV10" s="53"/>
      <c r="ZW10" s="53"/>
      <c r="ZX10" s="53"/>
      <c r="ZY10" s="53"/>
      <c r="ZZ10" s="53"/>
      <c r="AAA10" s="53"/>
      <c r="AAB10" s="53"/>
      <c r="AAC10" s="53"/>
      <c r="AAD10" s="53"/>
      <c r="AAE10" s="53"/>
      <c r="AAF10" s="53"/>
      <c r="AAG10" s="53"/>
      <c r="AAH10" s="53"/>
      <c r="AAI10" s="53"/>
      <c r="AAJ10" s="53"/>
      <c r="AAK10" s="53"/>
      <c r="AAL10" s="53"/>
      <c r="AAM10" s="53"/>
      <c r="AAN10" s="53"/>
      <c r="AAO10" s="53"/>
      <c r="AAP10" s="53"/>
      <c r="AAQ10" s="53"/>
      <c r="AAR10" s="53"/>
      <c r="AAS10" s="53"/>
      <c r="AAT10" s="53"/>
      <c r="AAU10" s="53"/>
      <c r="AAV10" s="53"/>
      <c r="AAW10" s="53"/>
      <c r="AAX10" s="53"/>
      <c r="AAY10" s="53"/>
      <c r="AAZ10" s="53"/>
      <c r="ABA10" s="53"/>
      <c r="ABB10" s="53"/>
      <c r="ABC10" s="53"/>
      <c r="ABD10" s="53"/>
      <c r="ABE10" s="53"/>
      <c r="ABF10" s="53"/>
      <c r="ABG10" s="53"/>
      <c r="ABH10" s="53"/>
      <c r="ABI10" s="53"/>
      <c r="ABJ10" s="53"/>
      <c r="ABK10" s="53"/>
      <c r="ABL10" s="53"/>
      <c r="ABM10" s="53"/>
      <c r="ABN10" s="53"/>
      <c r="ABO10" s="53"/>
      <c r="ABP10" s="53"/>
      <c r="ABQ10" s="53"/>
      <c r="ABR10" s="53"/>
      <c r="ABS10" s="53"/>
      <c r="ABT10" s="53"/>
      <c r="ABU10" s="53"/>
      <c r="ABV10" s="53"/>
      <c r="ABW10" s="53"/>
      <c r="ABX10" s="53"/>
      <c r="ABY10" s="53"/>
      <c r="ABZ10" s="53"/>
      <c r="ACA10" s="53"/>
      <c r="ACB10" s="53"/>
      <c r="ACC10" s="53"/>
      <c r="ACD10" s="53"/>
      <c r="ACE10" s="53"/>
      <c r="ACF10" s="53"/>
      <c r="ACG10" s="53"/>
      <c r="ACH10" s="53"/>
      <c r="ACI10" s="53"/>
      <c r="ACJ10" s="53"/>
      <c r="ACK10" s="53"/>
      <c r="ACL10" s="53"/>
      <c r="ACM10" s="53"/>
      <c r="ACN10" s="53"/>
      <c r="ACO10" s="53"/>
      <c r="ACP10" s="53"/>
      <c r="ACQ10" s="53"/>
      <c r="ACR10" s="53"/>
      <c r="ACS10" s="53"/>
      <c r="ACT10" s="53"/>
      <c r="ACU10" s="53"/>
      <c r="ACV10" s="53"/>
      <c r="ACW10" s="53"/>
      <c r="ACX10" s="53"/>
      <c r="ACY10" s="53"/>
      <c r="ACZ10" s="53"/>
      <c r="ADA10" s="53"/>
      <c r="ADB10" s="53"/>
      <c r="ADC10" s="53"/>
      <c r="ADD10" s="53"/>
      <c r="ADE10" s="53"/>
      <c r="ADF10" s="53"/>
      <c r="ADG10" s="53"/>
      <c r="ADH10" s="53"/>
      <c r="ADI10" s="53"/>
      <c r="ADJ10" s="53"/>
      <c r="ADK10" s="53"/>
      <c r="ADL10" s="53"/>
      <c r="ADM10" s="53"/>
      <c r="ADN10" s="53"/>
      <c r="ADO10" s="53"/>
      <c r="ADP10" s="53"/>
      <c r="ADQ10" s="53"/>
      <c r="ADR10" s="53"/>
      <c r="ADS10" s="53"/>
      <c r="ADT10" s="53"/>
      <c r="ADU10" s="53"/>
      <c r="ADV10" s="53"/>
      <c r="ADW10" s="53"/>
      <c r="ADX10" s="53"/>
      <c r="ADY10" s="53"/>
      <c r="ADZ10" s="53"/>
      <c r="AEA10" s="53"/>
      <c r="AEB10" s="53"/>
      <c r="AEC10" s="53"/>
      <c r="AED10" s="53"/>
      <c r="AEE10" s="53"/>
      <c r="AEF10" s="53"/>
      <c r="AEG10" s="53"/>
      <c r="AEH10" s="53"/>
      <c r="AEI10" s="53"/>
      <c r="AEJ10" s="53"/>
      <c r="AEK10" s="53"/>
      <c r="AEL10" s="53"/>
      <c r="AEM10" s="53"/>
      <c r="AEN10" s="53"/>
      <c r="AEO10" s="53"/>
      <c r="AEP10" s="53"/>
      <c r="AEQ10" s="53"/>
      <c r="AER10" s="53"/>
      <c r="AES10" s="53"/>
      <c r="AET10" s="53"/>
      <c r="AEU10" s="53"/>
      <c r="AEV10" s="53"/>
      <c r="AEW10" s="53"/>
      <c r="AEX10" s="53"/>
      <c r="AEY10" s="53"/>
      <c r="AEZ10" s="53"/>
      <c r="AFA10" s="53"/>
      <c r="AFB10" s="53"/>
      <c r="AFC10" s="53"/>
      <c r="AFD10" s="53"/>
      <c r="AFE10" s="53"/>
      <c r="AFF10" s="53"/>
      <c r="AFG10" s="53"/>
      <c r="AFH10" s="53"/>
      <c r="AFI10" s="53"/>
      <c r="AFJ10" s="53"/>
      <c r="AFK10" s="53"/>
      <c r="AFL10" s="53"/>
      <c r="AFM10" s="53"/>
      <c r="AFN10" s="53"/>
      <c r="AFO10" s="53"/>
      <c r="AFP10" s="53"/>
      <c r="AFQ10" s="53"/>
      <c r="AFR10" s="53"/>
      <c r="AFS10" s="53"/>
      <c r="AFT10" s="53"/>
      <c r="AFU10" s="53"/>
      <c r="AFV10" s="53"/>
      <c r="AFW10" s="53"/>
      <c r="AFX10" s="53"/>
      <c r="AFY10" s="53"/>
      <c r="AFZ10" s="53"/>
      <c r="AGA10" s="53"/>
      <c r="AGB10" s="53"/>
      <c r="AGC10" s="53"/>
      <c r="AGD10" s="53"/>
      <c r="AGE10" s="53"/>
      <c r="AGF10" s="53"/>
      <c r="AGG10" s="53"/>
      <c r="AGH10" s="53"/>
      <c r="AGI10" s="53"/>
      <c r="AGJ10" s="53"/>
      <c r="AGK10" s="53"/>
      <c r="AGL10" s="53"/>
      <c r="AGM10" s="53"/>
      <c r="AGN10" s="53"/>
      <c r="AGO10" s="53"/>
      <c r="AGP10" s="53"/>
      <c r="AGQ10" s="53"/>
      <c r="AGR10" s="53"/>
      <c r="AGS10" s="53"/>
      <c r="AGT10" s="53"/>
      <c r="AGU10" s="53"/>
      <c r="AGV10" s="53"/>
      <c r="AGW10" s="53"/>
      <c r="AGX10" s="53"/>
      <c r="AGY10" s="53"/>
      <c r="AGZ10" s="53"/>
      <c r="AHA10" s="53"/>
      <c r="AHB10" s="53"/>
      <c r="AHC10" s="53"/>
      <c r="AHD10" s="53"/>
      <c r="AHE10" s="53"/>
      <c r="AHF10" s="53"/>
      <c r="AHG10" s="53"/>
      <c r="AHH10" s="53"/>
      <c r="AHI10" s="53"/>
      <c r="AHJ10" s="53"/>
      <c r="AHK10" s="53"/>
      <c r="AHL10" s="53"/>
      <c r="AHM10" s="53"/>
      <c r="AHN10" s="53"/>
      <c r="AHO10" s="53"/>
      <c r="AHP10" s="53"/>
      <c r="AHQ10" s="53"/>
      <c r="AHR10" s="53"/>
      <c r="AHS10" s="53"/>
      <c r="AHT10" s="53"/>
      <c r="AHU10" s="53"/>
      <c r="AHV10" s="53"/>
      <c r="AHW10" s="53"/>
      <c r="AHX10" s="53"/>
      <c r="AHY10" s="53"/>
      <c r="AHZ10" s="53"/>
      <c r="AIA10" s="53"/>
      <c r="AIB10" s="53"/>
      <c r="AIC10" s="53"/>
      <c r="AID10" s="53"/>
      <c r="AIE10" s="53"/>
      <c r="AIF10" s="53"/>
      <c r="AIG10" s="53"/>
      <c r="AIH10" s="53"/>
      <c r="AII10" s="53"/>
      <c r="AIJ10" s="53"/>
      <c r="AIK10" s="53"/>
      <c r="AIL10" s="53"/>
      <c r="AIM10" s="53"/>
      <c r="AIN10" s="53"/>
      <c r="AIO10" s="53"/>
      <c r="AIP10" s="53"/>
      <c r="AIQ10" s="53"/>
      <c r="AIR10" s="53"/>
      <c r="AIS10" s="53"/>
      <c r="AIT10" s="53"/>
      <c r="AIU10" s="53"/>
      <c r="AIV10" s="53"/>
      <c r="AIW10" s="53"/>
      <c r="AIX10" s="53"/>
      <c r="AIY10" s="53"/>
      <c r="AIZ10" s="53"/>
      <c r="AJA10" s="53"/>
      <c r="AJB10" s="53"/>
      <c r="AJC10" s="53"/>
      <c r="AJD10" s="53"/>
      <c r="AJE10" s="53"/>
      <c r="AJF10" s="53"/>
      <c r="AJG10" s="53"/>
      <c r="AJH10" s="53"/>
      <c r="AJI10" s="53"/>
      <c r="AJJ10" s="53"/>
      <c r="AJK10" s="53"/>
      <c r="AJL10" s="53"/>
      <c r="AJM10" s="53"/>
      <c r="AJN10" s="53"/>
      <c r="AJO10" s="53"/>
      <c r="AJP10" s="53"/>
      <c r="AJQ10" s="53"/>
      <c r="AJR10" s="53"/>
      <c r="AJS10" s="53"/>
      <c r="AJT10" s="53"/>
      <c r="AJU10" s="53"/>
      <c r="AJV10" s="53"/>
      <c r="AJW10" s="53"/>
      <c r="AJX10" s="53"/>
      <c r="AJY10" s="53"/>
      <c r="AJZ10" s="53"/>
      <c r="AKA10" s="53"/>
      <c r="AKB10" s="53"/>
      <c r="AKC10" s="53"/>
      <c r="AKD10" s="53"/>
      <c r="AKE10" s="53"/>
      <c r="AKF10" s="53"/>
      <c r="AKG10" s="53"/>
      <c r="AKH10" s="53"/>
      <c r="AKI10" s="53"/>
      <c r="AKJ10" s="53"/>
      <c r="AKK10" s="53"/>
      <c r="AKL10" s="53"/>
      <c r="AKM10" s="53"/>
      <c r="AKN10" s="53"/>
      <c r="AKO10" s="53"/>
      <c r="AKP10" s="53"/>
      <c r="AKQ10" s="53"/>
      <c r="AKR10" s="53"/>
      <c r="AKS10" s="53"/>
      <c r="AKT10" s="53"/>
      <c r="AKU10" s="53"/>
      <c r="AKV10" s="53"/>
      <c r="AKW10" s="53"/>
      <c r="AKX10" s="53"/>
      <c r="AKY10" s="53"/>
      <c r="AKZ10" s="53"/>
      <c r="ALA10" s="53"/>
      <c r="ALB10" s="53"/>
      <c r="ALC10" s="53"/>
      <c r="ALD10" s="53"/>
      <c r="ALE10" s="53"/>
      <c r="ALF10" s="53"/>
      <c r="ALG10" s="53"/>
      <c r="ALH10" s="53"/>
      <c r="ALI10" s="53"/>
      <c r="ALJ10" s="53"/>
      <c r="ALK10" s="53"/>
      <c r="ALL10" s="53"/>
      <c r="ALM10" s="53"/>
      <c r="ALN10" s="53"/>
      <c r="ALO10" s="53"/>
      <c r="ALP10" s="53"/>
      <c r="ALQ10" s="53"/>
      <c r="ALR10" s="53"/>
      <c r="ALS10" s="53"/>
      <c r="ALT10" s="53"/>
      <c r="ALU10" s="53"/>
      <c r="ALV10" s="53"/>
      <c r="ALW10" s="53"/>
      <c r="ALX10" s="53"/>
      <c r="ALY10" s="53"/>
      <c r="ALZ10" s="53"/>
      <c r="AMA10" s="53"/>
      <c r="AMB10" s="53"/>
      <c r="AMC10" s="53"/>
      <c r="AMD10" s="53"/>
      <c r="AME10" s="53"/>
      <c r="AMF10" s="53"/>
      <c r="AMG10" s="53"/>
      <c r="AMH10" s="53"/>
      <c r="AMI10" s="53"/>
      <c r="AMJ10" s="53"/>
    </row>
    <row r="11" spans="1:1024" s="28" customFormat="1" ht="15" customHeight="1" x14ac:dyDescent="0.25">
      <c r="A11" s="29" t="s">
        <v>291</v>
      </c>
      <c r="B11" s="30" t="s">
        <v>492</v>
      </c>
      <c r="C11" s="30" t="s">
        <v>26</v>
      </c>
      <c r="D11" s="30">
        <v>35</v>
      </c>
      <c r="E11" s="30">
        <v>100</v>
      </c>
      <c r="F11" s="30">
        <v>215</v>
      </c>
      <c r="G11" s="30">
        <f>D11+(E11*2)+(F11*3)</f>
        <v>880</v>
      </c>
      <c r="H11" s="30">
        <v>375</v>
      </c>
      <c r="I11" s="32">
        <f>G11/H11</f>
        <v>2.3466666666666667</v>
      </c>
      <c r="J11" s="18" t="s">
        <v>123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</row>
    <row r="12" spans="1:1024" s="28" customFormat="1" ht="15" customHeight="1" x14ac:dyDescent="0.25">
      <c r="A12" s="29" t="s">
        <v>292</v>
      </c>
      <c r="B12" s="31" t="s">
        <v>459</v>
      </c>
      <c r="C12" s="30" t="s">
        <v>28</v>
      </c>
      <c r="D12" s="30">
        <v>22</v>
      </c>
      <c r="E12" s="30">
        <v>15</v>
      </c>
      <c r="F12" s="30">
        <v>97</v>
      </c>
      <c r="G12" s="30">
        <f>D12+(E12*2)+(F12*3)</f>
        <v>343</v>
      </c>
      <c r="H12" s="30">
        <v>323</v>
      </c>
      <c r="I12" s="32">
        <v>2.2200000000000002</v>
      </c>
      <c r="J12" s="18"/>
    </row>
    <row r="13" spans="1:1024" s="28" customFormat="1" ht="15" customHeight="1" x14ac:dyDescent="0.25">
      <c r="A13" s="29" t="s">
        <v>293</v>
      </c>
      <c r="B13" s="30" t="s">
        <v>482</v>
      </c>
      <c r="C13" s="30" t="s">
        <v>47</v>
      </c>
      <c r="D13" s="30">
        <v>43</v>
      </c>
      <c r="E13" s="30">
        <v>39</v>
      </c>
      <c r="F13" s="30">
        <v>337</v>
      </c>
      <c r="G13" s="30">
        <f>D13+(E13*2)+(F13*3)</f>
        <v>1132</v>
      </c>
      <c r="H13" s="30">
        <v>514</v>
      </c>
      <c r="I13" s="32">
        <f t="shared" ref="I13:I24" si="0">G13/H13</f>
        <v>2.2023346303501947</v>
      </c>
      <c r="J13" s="18"/>
    </row>
    <row r="14" spans="1:1024" s="28" customFormat="1" ht="15" customHeight="1" x14ac:dyDescent="0.25">
      <c r="A14" s="29" t="s">
        <v>294</v>
      </c>
      <c r="B14" s="30" t="s">
        <v>143</v>
      </c>
      <c r="C14" s="30" t="s">
        <v>37</v>
      </c>
      <c r="D14" s="30">
        <v>24</v>
      </c>
      <c r="E14" s="30">
        <v>31</v>
      </c>
      <c r="F14" s="30">
        <v>198</v>
      </c>
      <c r="G14" s="30">
        <f>D14+(E14*2)+(F14*3)</f>
        <v>680</v>
      </c>
      <c r="H14" s="30">
        <v>330</v>
      </c>
      <c r="I14" s="32">
        <f t="shared" si="0"/>
        <v>2.0606060606060606</v>
      </c>
      <c r="J14" s="18"/>
    </row>
    <row r="15" spans="1:1024" s="28" customFormat="1" ht="15" customHeight="1" x14ac:dyDescent="0.25">
      <c r="A15" s="29" t="s">
        <v>295</v>
      </c>
      <c r="B15" s="30" t="s">
        <v>128</v>
      </c>
      <c r="C15" s="30" t="s">
        <v>63</v>
      </c>
      <c r="D15" s="30">
        <v>24</v>
      </c>
      <c r="E15" s="30">
        <v>35</v>
      </c>
      <c r="F15" s="30">
        <v>240</v>
      </c>
      <c r="G15" s="30">
        <f>D15+(E15*2)+(F15*3)</f>
        <v>814</v>
      </c>
      <c r="H15" s="30">
        <v>430</v>
      </c>
      <c r="I15" s="32">
        <f t="shared" si="0"/>
        <v>1.8930232558139535</v>
      </c>
      <c r="J15" s="18"/>
    </row>
    <row r="16" spans="1:1024" s="28" customFormat="1" ht="15" customHeight="1" x14ac:dyDescent="0.25">
      <c r="A16" s="29" t="s">
        <v>296</v>
      </c>
      <c r="B16" s="30" t="s">
        <v>211</v>
      </c>
      <c r="C16" s="30" t="s">
        <v>28</v>
      </c>
      <c r="D16" s="30">
        <v>35</v>
      </c>
      <c r="E16" s="30">
        <v>40</v>
      </c>
      <c r="F16" s="30">
        <v>136</v>
      </c>
      <c r="G16" s="30">
        <f>D16+(E16*2)+(F16*3)</f>
        <v>523</v>
      </c>
      <c r="H16" s="30">
        <v>280</v>
      </c>
      <c r="I16" s="32">
        <f t="shared" si="0"/>
        <v>1.8678571428571429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</row>
    <row r="17" spans="1:10" s="28" customFormat="1" ht="15" customHeight="1" x14ac:dyDescent="0.25">
      <c r="A17" s="29" t="s">
        <v>297</v>
      </c>
      <c r="B17" s="30" t="s">
        <v>129</v>
      </c>
      <c r="C17" s="30" t="s">
        <v>50</v>
      </c>
      <c r="D17" s="30">
        <v>29</v>
      </c>
      <c r="E17" s="30">
        <v>21</v>
      </c>
      <c r="F17" s="30">
        <v>155</v>
      </c>
      <c r="G17" s="30">
        <f>D17+(E17*2)+(F17*3)</f>
        <v>536</v>
      </c>
      <c r="H17" s="30">
        <v>293</v>
      </c>
      <c r="I17" s="32">
        <f t="shared" si="0"/>
        <v>1.8293515358361774</v>
      </c>
      <c r="J17" s="18"/>
    </row>
    <row r="18" spans="1:10" s="28" customFormat="1" ht="15" customHeight="1" x14ac:dyDescent="0.25">
      <c r="A18" s="29" t="s">
        <v>298</v>
      </c>
      <c r="B18" s="30" t="s">
        <v>212</v>
      </c>
      <c r="C18" s="30" t="s">
        <v>37</v>
      </c>
      <c r="D18" s="30">
        <v>26</v>
      </c>
      <c r="E18" s="30">
        <v>16</v>
      </c>
      <c r="F18" s="30">
        <v>182</v>
      </c>
      <c r="G18" s="30">
        <f>D18+(E18*2)+(F18*3)</f>
        <v>604</v>
      </c>
      <c r="H18" s="30">
        <v>341</v>
      </c>
      <c r="I18" s="32">
        <f t="shared" si="0"/>
        <v>1.7712609970674487</v>
      </c>
      <c r="J18" s="18"/>
    </row>
    <row r="19" spans="1:10" s="28" customFormat="1" ht="15" customHeight="1" x14ac:dyDescent="0.25">
      <c r="A19" s="29" t="s">
        <v>299</v>
      </c>
      <c r="B19" s="30" t="s">
        <v>242</v>
      </c>
      <c r="C19" s="30" t="s">
        <v>35</v>
      </c>
      <c r="D19" s="30">
        <v>45</v>
      </c>
      <c r="E19" s="30">
        <v>56</v>
      </c>
      <c r="F19" s="30">
        <v>134</v>
      </c>
      <c r="G19" s="30">
        <f>D19+(E19*2)+(F19*3)</f>
        <v>559</v>
      </c>
      <c r="H19" s="30">
        <v>329</v>
      </c>
      <c r="I19" s="32">
        <f t="shared" si="0"/>
        <v>1.6990881458966565</v>
      </c>
      <c r="J19" s="18"/>
    </row>
    <row r="20" spans="1:10" s="27" customFormat="1" ht="15" customHeight="1" x14ac:dyDescent="0.25">
      <c r="A20" s="29" t="s">
        <v>300</v>
      </c>
      <c r="B20" s="30" t="s">
        <v>262</v>
      </c>
      <c r="C20" s="30" t="s">
        <v>63</v>
      </c>
      <c r="D20" s="30">
        <v>54</v>
      </c>
      <c r="E20" s="30">
        <v>40</v>
      </c>
      <c r="F20" s="30">
        <v>236</v>
      </c>
      <c r="G20" s="30">
        <f>D20+(E20*2)+(F20*3)</f>
        <v>842</v>
      </c>
      <c r="H20" s="30">
        <v>500</v>
      </c>
      <c r="I20" s="32">
        <f t="shared" si="0"/>
        <v>1.6839999999999999</v>
      </c>
    </row>
    <row r="21" spans="1:10" s="54" customFormat="1" ht="15" customHeight="1" x14ac:dyDescent="0.25">
      <c r="A21" s="29" t="s">
        <v>301</v>
      </c>
      <c r="B21" s="30" t="s">
        <v>480</v>
      </c>
      <c r="C21" s="30" t="s">
        <v>47</v>
      </c>
      <c r="D21" s="30">
        <v>12</v>
      </c>
      <c r="E21" s="30">
        <v>9</v>
      </c>
      <c r="F21" s="30">
        <v>145</v>
      </c>
      <c r="G21" s="30">
        <f>D21+(E21*2)+(F21*3)</f>
        <v>465</v>
      </c>
      <c r="H21" s="30">
        <v>280</v>
      </c>
      <c r="I21" s="32">
        <f t="shared" si="0"/>
        <v>1.6607142857142858</v>
      </c>
      <c r="J21" s="55"/>
    </row>
    <row r="22" spans="1:10" s="54" customFormat="1" ht="15" customHeight="1" x14ac:dyDescent="0.25">
      <c r="A22" s="29" t="s">
        <v>302</v>
      </c>
      <c r="B22" s="30" t="s">
        <v>243</v>
      </c>
      <c r="C22" s="30" t="s">
        <v>30</v>
      </c>
      <c r="D22" s="30">
        <v>61</v>
      </c>
      <c r="E22" s="30">
        <v>61</v>
      </c>
      <c r="F22" s="30">
        <v>208</v>
      </c>
      <c r="G22" s="30">
        <f>D22+(E22*2)+(F22*3)</f>
        <v>807</v>
      </c>
      <c r="H22" s="30">
        <v>500</v>
      </c>
      <c r="I22" s="32">
        <f t="shared" si="0"/>
        <v>1.6140000000000001</v>
      </c>
      <c r="J22" s="55"/>
    </row>
    <row r="23" spans="1:10" s="54" customFormat="1" ht="15" customHeight="1" x14ac:dyDescent="0.25">
      <c r="A23" s="29" t="s">
        <v>303</v>
      </c>
      <c r="B23" s="30" t="s">
        <v>454</v>
      </c>
      <c r="C23" s="30" t="s">
        <v>26</v>
      </c>
      <c r="D23" s="30">
        <v>18</v>
      </c>
      <c r="E23" s="30">
        <v>25</v>
      </c>
      <c r="F23" s="30">
        <v>132</v>
      </c>
      <c r="G23" s="30">
        <f>D23+(E23*2)+(F23*3)</f>
        <v>464</v>
      </c>
      <c r="H23" s="30">
        <v>290</v>
      </c>
      <c r="I23" s="32">
        <f t="shared" si="0"/>
        <v>1.6</v>
      </c>
      <c r="J23" s="55"/>
    </row>
    <row r="24" spans="1:10" s="54" customFormat="1" ht="15" customHeight="1" x14ac:dyDescent="0.25">
      <c r="A24" s="29" t="s">
        <v>304</v>
      </c>
      <c r="B24" s="30" t="s">
        <v>213</v>
      </c>
      <c r="C24" s="31" t="s">
        <v>50</v>
      </c>
      <c r="D24" s="30">
        <v>57</v>
      </c>
      <c r="E24" s="30">
        <v>105</v>
      </c>
      <c r="F24" s="30">
        <v>385</v>
      </c>
      <c r="G24" s="30">
        <f>D24+(E24*2)+(F24*3)</f>
        <v>1422</v>
      </c>
      <c r="H24" s="30">
        <v>1109</v>
      </c>
      <c r="I24" s="32">
        <f t="shared" si="0"/>
        <v>1.2822362488728585</v>
      </c>
      <c r="J24" s="55"/>
    </row>
    <row r="25" spans="1:10" s="54" customFormat="1" ht="15" customHeight="1" x14ac:dyDescent="0.25">
      <c r="A25" s="29" t="s">
        <v>305</v>
      </c>
      <c r="B25" s="30" t="s">
        <v>165</v>
      </c>
      <c r="C25" s="30" t="s">
        <v>26</v>
      </c>
      <c r="D25" s="30">
        <v>36</v>
      </c>
      <c r="E25" s="30">
        <v>15</v>
      </c>
      <c r="F25" s="30">
        <v>21</v>
      </c>
      <c r="G25" s="30">
        <f>D25+(E25*2)+(F25*3)</f>
        <v>129</v>
      </c>
      <c r="H25" s="30"/>
      <c r="I25" s="32">
        <v>1.17</v>
      </c>
      <c r="J25" s="55"/>
    </row>
    <row r="26" spans="1:10" s="28" customFormat="1" ht="15" customHeight="1" x14ac:dyDescent="0.25">
      <c r="A26" s="29" t="s">
        <v>306</v>
      </c>
      <c r="B26" s="30" t="s">
        <v>263</v>
      </c>
      <c r="C26" s="30" t="s">
        <v>47</v>
      </c>
      <c r="D26" s="30">
        <v>0</v>
      </c>
      <c r="E26" s="30">
        <v>0</v>
      </c>
      <c r="F26" s="30">
        <v>33</v>
      </c>
      <c r="G26" s="30">
        <f>D26+(E26*2)+(F26*3)</f>
        <v>99</v>
      </c>
      <c r="H26" s="30">
        <v>600</v>
      </c>
      <c r="I26" s="32">
        <f>G26/H26</f>
        <v>0.16500000000000001</v>
      </c>
      <c r="J26" s="18"/>
    </row>
    <row r="27" spans="1:10" ht="24.6" customHeight="1" x14ac:dyDescent="0.3">
      <c r="A27" s="43"/>
      <c r="B27" s="33"/>
      <c r="C27" s="33" t="s">
        <v>125</v>
      </c>
      <c r="D27" s="39">
        <f>SUM(D5:D26)</f>
        <v>625</v>
      </c>
      <c r="E27" s="39">
        <f t="shared" ref="E27:F27" si="1">SUM(E5:E26)</f>
        <v>779</v>
      </c>
      <c r="F27" s="39">
        <f t="shared" si="1"/>
        <v>4178</v>
      </c>
      <c r="G27" s="30"/>
      <c r="H27" s="30"/>
      <c r="I27" s="32"/>
    </row>
    <row r="28" spans="1:10" ht="34.799999999999997" customHeight="1" x14ac:dyDescent="0.3">
      <c r="B28" s="94" t="s">
        <v>554</v>
      </c>
      <c r="C28" s="106" t="s">
        <v>552</v>
      </c>
      <c r="D28" s="35">
        <f>D27+E27+F27</f>
        <v>5582</v>
      </c>
      <c r="E28" s="35"/>
      <c r="F28" s="35"/>
    </row>
  </sheetData>
  <sortState xmlns:xlrd2="http://schemas.microsoft.com/office/spreadsheetml/2017/richdata2" ref="B5:I26">
    <sortCondition descending="1" ref="I5:I26"/>
  </sortState>
  <phoneticPr fontId="13" type="noConversion"/>
  <printOptions horizontalCentered="1"/>
  <pageMargins left="0" right="0" top="0.39374999999999999" bottom="0" header="0.511811023622047" footer="0.511811023622047"/>
  <pageSetup paperSize="9" scale="8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247"/>
  <sheetViews>
    <sheetView view="pageBreakPreview" topLeftCell="A198" zoomScaleNormal="100" workbookViewId="0">
      <selection activeCell="B240" sqref="B240"/>
    </sheetView>
  </sheetViews>
  <sheetFormatPr baseColWidth="10" defaultColWidth="11.44140625" defaultRowHeight="15" x14ac:dyDescent="0.25"/>
  <cols>
    <col min="1" max="1" width="9.5546875" style="1" customWidth="1"/>
    <col min="2" max="2" width="37" style="44" customWidth="1"/>
    <col min="3" max="1024" width="11.44140625" style="1"/>
  </cols>
  <sheetData>
    <row r="1" spans="1:1024" x14ac:dyDescent="0.25">
      <c r="A1" s="1">
        <v>1</v>
      </c>
      <c r="B1" s="66" t="s">
        <v>65</v>
      </c>
      <c r="C1" s="98">
        <f>'GS sortiert'!I7</f>
        <v>2.8421052631578947</v>
      </c>
    </row>
    <row r="2" spans="1:1024" x14ac:dyDescent="0.25">
      <c r="A2" s="38">
        <v>2</v>
      </c>
      <c r="B2" s="66" t="s">
        <v>38</v>
      </c>
      <c r="C2" s="98">
        <f>'GS sortiert'!I8</f>
        <v>2.8421052631578947</v>
      </c>
    </row>
    <row r="3" spans="1:1024" s="1" customFormat="1" ht="21" x14ac:dyDescent="0.4">
      <c r="A3" s="38">
        <v>3</v>
      </c>
      <c r="B3" s="66" t="s">
        <v>200</v>
      </c>
      <c r="C3" s="44">
        <f>'GS sortiert'!I9</f>
        <v>2.8333333333333335</v>
      </c>
      <c r="E3" s="45"/>
      <c r="F3" s="46"/>
      <c r="K3" s="44"/>
      <c r="M3" s="45"/>
      <c r="N3" s="46"/>
      <c r="S3" s="44"/>
      <c r="U3" s="45"/>
      <c r="V3" s="46"/>
      <c r="AA3" s="44"/>
      <c r="AC3" s="45"/>
      <c r="AD3" s="46"/>
      <c r="AI3" s="44"/>
      <c r="AK3" s="45"/>
      <c r="AL3" s="46"/>
      <c r="AQ3" s="44"/>
      <c r="AS3" s="45"/>
      <c r="AT3" s="46"/>
      <c r="AY3" s="44"/>
      <c r="BA3" s="45"/>
      <c r="BB3" s="46"/>
      <c r="BG3" s="44"/>
      <c r="BI3" s="45"/>
      <c r="BJ3" s="46"/>
      <c r="BO3" s="44"/>
      <c r="BQ3" s="45"/>
      <c r="BR3" s="46"/>
      <c r="BW3" s="44"/>
      <c r="BY3" s="45"/>
      <c r="BZ3" s="46"/>
      <c r="CE3" s="44"/>
      <c r="CG3" s="45"/>
      <c r="CH3" s="46"/>
      <c r="CM3" s="44"/>
      <c r="CO3" s="45"/>
      <c r="CP3" s="46"/>
      <c r="CU3" s="44"/>
      <c r="CW3" s="45"/>
      <c r="CX3" s="46"/>
      <c r="DC3" s="44"/>
      <c r="DE3" s="45"/>
      <c r="DF3" s="46"/>
      <c r="DK3" s="44"/>
      <c r="DM3" s="45"/>
      <c r="DN3" s="46"/>
      <c r="DS3" s="44"/>
      <c r="DU3" s="45"/>
      <c r="DV3" s="46"/>
      <c r="EA3" s="44"/>
      <c r="EC3" s="45"/>
      <c r="ED3" s="46"/>
      <c r="EI3" s="44"/>
      <c r="EK3" s="45"/>
      <c r="EL3" s="46"/>
      <c r="EQ3" s="44"/>
      <c r="ES3" s="45"/>
      <c r="ET3" s="46"/>
      <c r="EY3" s="44"/>
      <c r="FA3" s="45"/>
      <c r="FB3" s="46"/>
      <c r="FG3" s="44"/>
      <c r="FI3" s="45"/>
      <c r="FJ3" s="46"/>
      <c r="FO3" s="44"/>
      <c r="FQ3" s="45"/>
      <c r="FR3" s="46"/>
      <c r="FW3" s="44"/>
      <c r="FY3" s="45"/>
      <c r="FZ3" s="46"/>
      <c r="GE3" s="44"/>
      <c r="GG3" s="45"/>
      <c r="GH3" s="46"/>
      <c r="GM3" s="44"/>
      <c r="GO3" s="45"/>
      <c r="GP3" s="46"/>
      <c r="GU3" s="44"/>
      <c r="GW3" s="45"/>
      <c r="GX3" s="46"/>
      <c r="HC3" s="44"/>
      <c r="HE3" s="45"/>
      <c r="HF3" s="46"/>
      <c r="HK3" s="44"/>
      <c r="HM3" s="45"/>
      <c r="HN3" s="46"/>
      <c r="HS3" s="44"/>
      <c r="HU3" s="45"/>
      <c r="HV3" s="46"/>
      <c r="IA3" s="44"/>
      <c r="IC3" s="45"/>
      <c r="ID3" s="46"/>
      <c r="II3" s="44"/>
    </row>
    <row r="4" spans="1:1024" s="1" customFormat="1" ht="21" x14ac:dyDescent="0.4">
      <c r="A4" s="1">
        <v>4</v>
      </c>
      <c r="B4" s="66" t="s">
        <v>239</v>
      </c>
      <c r="C4" s="44">
        <f>'GS sortiert'!I10</f>
        <v>2.8181818181818183</v>
      </c>
      <c r="E4" s="45"/>
      <c r="F4" s="46"/>
      <c r="K4" s="44"/>
      <c r="M4" s="45"/>
      <c r="N4" s="46"/>
      <c r="S4" s="44"/>
      <c r="U4" s="45"/>
      <c r="V4" s="46"/>
      <c r="AA4" s="44"/>
      <c r="AC4" s="45"/>
      <c r="AD4" s="46"/>
      <c r="AI4" s="44"/>
      <c r="AK4" s="45"/>
      <c r="AL4" s="46"/>
      <c r="AQ4" s="44"/>
      <c r="AS4" s="45"/>
      <c r="AT4" s="46"/>
      <c r="AY4" s="44"/>
      <c r="BA4" s="45"/>
      <c r="BB4" s="46"/>
      <c r="BG4" s="44"/>
      <c r="BI4" s="45"/>
      <c r="BJ4" s="46"/>
      <c r="BO4" s="44"/>
      <c r="BQ4" s="45"/>
      <c r="BR4" s="46"/>
      <c r="BW4" s="44"/>
      <c r="BY4" s="45"/>
      <c r="BZ4" s="46"/>
      <c r="CE4" s="44"/>
      <c r="CG4" s="45"/>
      <c r="CH4" s="46"/>
      <c r="CM4" s="44"/>
      <c r="CO4" s="45"/>
      <c r="CP4" s="46"/>
      <c r="CU4" s="44"/>
      <c r="CW4" s="45"/>
      <c r="CX4" s="46"/>
      <c r="DC4" s="44"/>
      <c r="DE4" s="45"/>
      <c r="DF4" s="46"/>
      <c r="DK4" s="44"/>
      <c r="DM4" s="45"/>
      <c r="DN4" s="46"/>
      <c r="DS4" s="44"/>
      <c r="DU4" s="45"/>
      <c r="DV4" s="46"/>
      <c r="EA4" s="44"/>
      <c r="EC4" s="45"/>
      <c r="ED4" s="46"/>
      <c r="EI4" s="44"/>
      <c r="EK4" s="45"/>
      <c r="EL4" s="46"/>
      <c r="EQ4" s="44"/>
      <c r="ES4" s="45"/>
      <c r="ET4" s="46"/>
      <c r="EY4" s="44"/>
      <c r="FA4" s="45"/>
      <c r="FB4" s="46"/>
      <c r="FG4" s="44"/>
      <c r="FI4" s="45"/>
      <c r="FJ4" s="46"/>
      <c r="FO4" s="44"/>
      <c r="FQ4" s="45"/>
      <c r="FR4" s="46"/>
      <c r="FW4" s="44"/>
      <c r="FY4" s="45"/>
      <c r="FZ4" s="46"/>
      <c r="GE4" s="44"/>
      <c r="GG4" s="45"/>
      <c r="GH4" s="46"/>
      <c r="GM4" s="44"/>
      <c r="GO4" s="45"/>
      <c r="GP4" s="46"/>
      <c r="GU4" s="44"/>
      <c r="GW4" s="45"/>
      <c r="GX4" s="46"/>
      <c r="HC4" s="44"/>
      <c r="HE4" s="45"/>
      <c r="HF4" s="46"/>
      <c r="HK4" s="44"/>
      <c r="HM4" s="45"/>
      <c r="HN4" s="46"/>
      <c r="HS4" s="44"/>
      <c r="HU4" s="45"/>
      <c r="HV4" s="46"/>
      <c r="IA4" s="44"/>
      <c r="IC4" s="45"/>
      <c r="ID4" s="46"/>
      <c r="II4" s="44"/>
    </row>
    <row r="5" spans="1:1024" s="47" customFormat="1" x14ac:dyDescent="0.25">
      <c r="A5" s="38">
        <v>5</v>
      </c>
      <c r="B5" s="66" t="s">
        <v>205</v>
      </c>
      <c r="C5" s="99">
        <f>'GS sortiert'!I11</f>
        <v>2.8135593220338984</v>
      </c>
    </row>
    <row r="6" spans="1:1024" x14ac:dyDescent="0.25">
      <c r="A6" s="38">
        <v>6</v>
      </c>
      <c r="B6" s="66" t="s">
        <v>223</v>
      </c>
      <c r="C6" s="98">
        <f>'GS sortiert'!I12</f>
        <v>2.8102189781021898</v>
      </c>
    </row>
    <row r="7" spans="1:1024" x14ac:dyDescent="0.25">
      <c r="A7" s="1">
        <v>7</v>
      </c>
      <c r="B7" s="66" t="s">
        <v>60</v>
      </c>
      <c r="C7" s="98">
        <f>'GS sortiert'!I13</f>
        <v>2.8085714285714287</v>
      </c>
    </row>
    <row r="8" spans="1:1024" x14ac:dyDescent="0.25">
      <c r="A8" s="38">
        <v>8</v>
      </c>
      <c r="B8" s="66" t="s">
        <v>486</v>
      </c>
      <c r="C8" s="98">
        <f>'GS sortiert'!I14</f>
        <v>2.8057142857142856</v>
      </c>
    </row>
    <row r="9" spans="1:1024" x14ac:dyDescent="0.25">
      <c r="A9" s="38">
        <v>9</v>
      </c>
      <c r="B9" s="66" t="s">
        <v>132</v>
      </c>
      <c r="C9" s="98">
        <f>'GS sortiert'!I15</f>
        <v>2.8048780487804876</v>
      </c>
    </row>
    <row r="10" spans="1:1024" x14ac:dyDescent="0.25">
      <c r="A10" s="1">
        <v>10</v>
      </c>
      <c r="B10" s="65" t="s">
        <v>245</v>
      </c>
      <c r="C10" s="98">
        <f>'GS sortiert'!I16</f>
        <v>2.8020833333333335</v>
      </c>
    </row>
    <row r="11" spans="1:1024" x14ac:dyDescent="0.25">
      <c r="A11" s="38">
        <v>11</v>
      </c>
      <c r="B11" s="66" t="s">
        <v>52</v>
      </c>
      <c r="C11" s="98">
        <f>'GS sortiert'!I17</f>
        <v>2.8011049723756907</v>
      </c>
    </row>
    <row r="12" spans="1:1024" s="103" customFormat="1" x14ac:dyDescent="0.25">
      <c r="A12" s="100">
        <v>12</v>
      </c>
      <c r="B12" s="97" t="s">
        <v>51</v>
      </c>
      <c r="C12" s="101">
        <f>'GS sortiert'!I18</f>
        <v>2.796116504854369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2"/>
      <c r="CG12" s="102"/>
      <c r="CH12" s="102"/>
      <c r="CI12" s="102"/>
      <c r="CJ12" s="102"/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2"/>
      <c r="DE12" s="102"/>
      <c r="DF12" s="102"/>
      <c r="DG12" s="102"/>
      <c r="DH12" s="102"/>
      <c r="DI12" s="102"/>
      <c r="DJ12" s="102"/>
      <c r="DK12" s="102"/>
      <c r="DL12" s="102"/>
      <c r="DM12" s="102"/>
      <c r="DN12" s="102"/>
      <c r="DO12" s="102"/>
      <c r="DP12" s="102"/>
      <c r="DQ12" s="102"/>
      <c r="DR12" s="102"/>
      <c r="DS12" s="102"/>
      <c r="DT12" s="102"/>
      <c r="DU12" s="102"/>
      <c r="DV12" s="102"/>
      <c r="DW12" s="102"/>
      <c r="DX12" s="102"/>
      <c r="DY12" s="102"/>
      <c r="DZ12" s="102"/>
      <c r="EA12" s="102"/>
      <c r="EB12" s="102"/>
      <c r="EC12" s="102"/>
      <c r="ED12" s="102"/>
      <c r="EE12" s="102"/>
      <c r="EF12" s="102"/>
      <c r="EG12" s="102"/>
      <c r="EH12" s="102"/>
      <c r="EI12" s="102"/>
      <c r="EJ12" s="102"/>
      <c r="EK12" s="102"/>
      <c r="EL12" s="102"/>
      <c r="EM12" s="102"/>
      <c r="EN12" s="102"/>
      <c r="EO12" s="102"/>
      <c r="EP12" s="102"/>
      <c r="EQ12" s="102"/>
      <c r="ER12" s="102"/>
      <c r="ES12" s="102"/>
      <c r="ET12" s="102"/>
      <c r="EU12" s="102"/>
      <c r="EV12" s="102"/>
      <c r="EW12" s="102"/>
      <c r="EX12" s="102"/>
      <c r="EY12" s="102"/>
      <c r="EZ12" s="102"/>
      <c r="FA12" s="102"/>
      <c r="FB12" s="102"/>
      <c r="FC12" s="102"/>
      <c r="FD12" s="102"/>
      <c r="FE12" s="102"/>
      <c r="FF12" s="102"/>
      <c r="FG12" s="102"/>
      <c r="FH12" s="102"/>
      <c r="FI12" s="102"/>
      <c r="FJ12" s="102"/>
      <c r="FK12" s="102"/>
      <c r="FL12" s="102"/>
      <c r="FM12" s="102"/>
      <c r="FN12" s="102"/>
      <c r="FO12" s="102"/>
      <c r="FP12" s="102"/>
      <c r="FQ12" s="102"/>
      <c r="FR12" s="102"/>
      <c r="FS12" s="102"/>
      <c r="FT12" s="102"/>
      <c r="FU12" s="102"/>
      <c r="FV12" s="102"/>
      <c r="FW12" s="102"/>
      <c r="FX12" s="102"/>
      <c r="FY12" s="102"/>
      <c r="FZ12" s="102"/>
      <c r="GA12" s="102"/>
      <c r="GB12" s="102"/>
      <c r="GC12" s="102"/>
      <c r="GD12" s="102"/>
      <c r="GE12" s="102"/>
      <c r="GF12" s="102"/>
      <c r="GG12" s="102"/>
      <c r="GH12" s="102"/>
      <c r="GI12" s="102"/>
      <c r="GJ12" s="102"/>
      <c r="GK12" s="102"/>
      <c r="GL12" s="102"/>
      <c r="GM12" s="102"/>
      <c r="GN12" s="102"/>
      <c r="GO12" s="102"/>
      <c r="GP12" s="102"/>
      <c r="GQ12" s="102"/>
      <c r="GR12" s="102"/>
      <c r="GS12" s="102"/>
      <c r="GT12" s="102"/>
      <c r="GU12" s="102"/>
      <c r="GV12" s="102"/>
      <c r="GW12" s="102"/>
      <c r="GX12" s="102"/>
      <c r="GY12" s="102"/>
      <c r="GZ12" s="102"/>
      <c r="HA12" s="102"/>
      <c r="HB12" s="102"/>
      <c r="HC12" s="102"/>
      <c r="HD12" s="102"/>
      <c r="HE12" s="102"/>
      <c r="HF12" s="102"/>
      <c r="HG12" s="102"/>
      <c r="HH12" s="102"/>
      <c r="HI12" s="102"/>
      <c r="HJ12" s="102"/>
      <c r="HK12" s="102"/>
      <c r="HL12" s="102"/>
      <c r="HM12" s="102"/>
      <c r="HN12" s="102"/>
      <c r="HO12" s="102"/>
      <c r="HP12" s="102"/>
      <c r="HQ12" s="102"/>
      <c r="HR12" s="102"/>
      <c r="HS12" s="102"/>
      <c r="HT12" s="102"/>
      <c r="HU12" s="102"/>
      <c r="HV12" s="102"/>
      <c r="HW12" s="102"/>
      <c r="HX12" s="102"/>
      <c r="HY12" s="102"/>
      <c r="HZ12" s="102"/>
      <c r="IA12" s="102"/>
      <c r="IB12" s="102"/>
      <c r="IC12" s="102"/>
      <c r="ID12" s="102"/>
      <c r="IE12" s="102"/>
      <c r="IF12" s="102"/>
      <c r="IG12" s="102"/>
      <c r="IH12" s="102"/>
      <c r="II12" s="102"/>
      <c r="IJ12" s="102"/>
      <c r="IK12" s="102"/>
      <c r="IL12" s="102"/>
      <c r="IM12" s="102"/>
      <c r="IN12" s="102"/>
      <c r="IO12" s="102"/>
      <c r="IP12" s="102"/>
      <c r="IQ12" s="102"/>
      <c r="IR12" s="102"/>
      <c r="IS12" s="102"/>
      <c r="IT12" s="102"/>
      <c r="IU12" s="102"/>
      <c r="IV12" s="102"/>
      <c r="IW12" s="102"/>
      <c r="IX12" s="102"/>
      <c r="IY12" s="102"/>
      <c r="IZ12" s="102"/>
      <c r="JA12" s="102"/>
      <c r="JB12" s="102"/>
      <c r="JC12" s="102"/>
      <c r="JD12" s="102"/>
      <c r="JE12" s="102"/>
      <c r="JF12" s="102"/>
      <c r="JG12" s="102"/>
      <c r="JH12" s="102"/>
      <c r="JI12" s="102"/>
      <c r="JJ12" s="102"/>
      <c r="JK12" s="102"/>
      <c r="JL12" s="102"/>
      <c r="JM12" s="102"/>
      <c r="JN12" s="102"/>
      <c r="JO12" s="102"/>
      <c r="JP12" s="102"/>
      <c r="JQ12" s="102"/>
      <c r="JR12" s="102"/>
      <c r="JS12" s="102"/>
      <c r="JT12" s="102"/>
      <c r="JU12" s="102"/>
      <c r="JV12" s="102"/>
      <c r="JW12" s="102"/>
      <c r="JX12" s="102"/>
      <c r="JY12" s="102"/>
      <c r="JZ12" s="102"/>
      <c r="KA12" s="102"/>
      <c r="KB12" s="102"/>
      <c r="KC12" s="102"/>
      <c r="KD12" s="102"/>
      <c r="KE12" s="102"/>
      <c r="KF12" s="102"/>
      <c r="KG12" s="102"/>
      <c r="KH12" s="102"/>
      <c r="KI12" s="102"/>
      <c r="KJ12" s="102"/>
      <c r="KK12" s="102"/>
      <c r="KL12" s="102"/>
      <c r="KM12" s="102"/>
      <c r="KN12" s="102"/>
      <c r="KO12" s="102"/>
      <c r="KP12" s="102"/>
      <c r="KQ12" s="102"/>
      <c r="KR12" s="102"/>
      <c r="KS12" s="102"/>
      <c r="KT12" s="102"/>
      <c r="KU12" s="102"/>
      <c r="KV12" s="102"/>
      <c r="KW12" s="102"/>
      <c r="KX12" s="102"/>
      <c r="KY12" s="102"/>
      <c r="KZ12" s="102"/>
      <c r="LA12" s="102"/>
      <c r="LB12" s="102"/>
      <c r="LC12" s="102"/>
      <c r="LD12" s="102"/>
      <c r="LE12" s="102"/>
      <c r="LF12" s="102"/>
      <c r="LG12" s="102"/>
      <c r="LH12" s="102"/>
      <c r="LI12" s="102"/>
      <c r="LJ12" s="102"/>
      <c r="LK12" s="102"/>
      <c r="LL12" s="102"/>
      <c r="LM12" s="102"/>
      <c r="LN12" s="102"/>
      <c r="LO12" s="102"/>
      <c r="LP12" s="102"/>
      <c r="LQ12" s="102"/>
      <c r="LR12" s="102"/>
      <c r="LS12" s="102"/>
      <c r="LT12" s="102"/>
      <c r="LU12" s="102"/>
      <c r="LV12" s="102"/>
      <c r="LW12" s="102"/>
      <c r="LX12" s="102"/>
      <c r="LY12" s="102"/>
      <c r="LZ12" s="102"/>
      <c r="MA12" s="102"/>
      <c r="MB12" s="102"/>
      <c r="MC12" s="102"/>
      <c r="MD12" s="102"/>
      <c r="ME12" s="102"/>
      <c r="MF12" s="102"/>
      <c r="MG12" s="102"/>
      <c r="MH12" s="102"/>
      <c r="MI12" s="102"/>
      <c r="MJ12" s="102"/>
      <c r="MK12" s="102"/>
      <c r="ML12" s="102"/>
      <c r="MM12" s="102"/>
      <c r="MN12" s="102"/>
      <c r="MO12" s="102"/>
      <c r="MP12" s="102"/>
      <c r="MQ12" s="102"/>
      <c r="MR12" s="102"/>
      <c r="MS12" s="102"/>
      <c r="MT12" s="102"/>
      <c r="MU12" s="102"/>
      <c r="MV12" s="102"/>
      <c r="MW12" s="102"/>
      <c r="MX12" s="102"/>
      <c r="MY12" s="102"/>
      <c r="MZ12" s="102"/>
      <c r="NA12" s="102"/>
      <c r="NB12" s="102"/>
      <c r="NC12" s="102"/>
      <c r="ND12" s="102"/>
      <c r="NE12" s="102"/>
      <c r="NF12" s="102"/>
      <c r="NG12" s="102"/>
      <c r="NH12" s="102"/>
      <c r="NI12" s="102"/>
      <c r="NJ12" s="102"/>
      <c r="NK12" s="102"/>
      <c r="NL12" s="102"/>
      <c r="NM12" s="102"/>
      <c r="NN12" s="102"/>
      <c r="NO12" s="102"/>
      <c r="NP12" s="102"/>
      <c r="NQ12" s="102"/>
      <c r="NR12" s="102"/>
      <c r="NS12" s="102"/>
      <c r="NT12" s="102"/>
      <c r="NU12" s="102"/>
      <c r="NV12" s="102"/>
      <c r="NW12" s="102"/>
      <c r="NX12" s="102"/>
      <c r="NY12" s="102"/>
      <c r="NZ12" s="102"/>
      <c r="OA12" s="102"/>
      <c r="OB12" s="102"/>
      <c r="OC12" s="102"/>
      <c r="OD12" s="102"/>
      <c r="OE12" s="102"/>
      <c r="OF12" s="102"/>
      <c r="OG12" s="102"/>
      <c r="OH12" s="102"/>
      <c r="OI12" s="102"/>
      <c r="OJ12" s="102"/>
      <c r="OK12" s="102"/>
      <c r="OL12" s="102"/>
      <c r="OM12" s="102"/>
      <c r="ON12" s="102"/>
      <c r="OO12" s="102"/>
      <c r="OP12" s="102"/>
      <c r="OQ12" s="102"/>
      <c r="OR12" s="102"/>
      <c r="OS12" s="102"/>
      <c r="OT12" s="102"/>
      <c r="OU12" s="102"/>
      <c r="OV12" s="102"/>
      <c r="OW12" s="102"/>
      <c r="OX12" s="102"/>
      <c r="OY12" s="102"/>
      <c r="OZ12" s="102"/>
      <c r="PA12" s="102"/>
      <c r="PB12" s="102"/>
      <c r="PC12" s="102"/>
      <c r="PD12" s="102"/>
      <c r="PE12" s="102"/>
      <c r="PF12" s="102"/>
      <c r="PG12" s="102"/>
      <c r="PH12" s="102"/>
      <c r="PI12" s="102"/>
      <c r="PJ12" s="102"/>
      <c r="PK12" s="102"/>
      <c r="PL12" s="102"/>
      <c r="PM12" s="102"/>
      <c r="PN12" s="102"/>
      <c r="PO12" s="102"/>
      <c r="PP12" s="102"/>
      <c r="PQ12" s="102"/>
      <c r="PR12" s="102"/>
      <c r="PS12" s="102"/>
      <c r="PT12" s="102"/>
      <c r="PU12" s="102"/>
      <c r="PV12" s="102"/>
      <c r="PW12" s="102"/>
      <c r="PX12" s="102"/>
      <c r="PY12" s="102"/>
      <c r="PZ12" s="102"/>
      <c r="QA12" s="102"/>
      <c r="QB12" s="102"/>
      <c r="QC12" s="102"/>
      <c r="QD12" s="102"/>
      <c r="QE12" s="102"/>
      <c r="QF12" s="102"/>
      <c r="QG12" s="102"/>
      <c r="QH12" s="102"/>
      <c r="QI12" s="102"/>
      <c r="QJ12" s="102"/>
      <c r="QK12" s="102"/>
      <c r="QL12" s="102"/>
      <c r="QM12" s="102"/>
      <c r="QN12" s="102"/>
      <c r="QO12" s="102"/>
      <c r="QP12" s="102"/>
      <c r="QQ12" s="102"/>
      <c r="QR12" s="102"/>
      <c r="QS12" s="102"/>
      <c r="QT12" s="102"/>
      <c r="QU12" s="102"/>
      <c r="QV12" s="102"/>
      <c r="QW12" s="102"/>
      <c r="QX12" s="102"/>
      <c r="QY12" s="102"/>
      <c r="QZ12" s="102"/>
      <c r="RA12" s="102"/>
      <c r="RB12" s="102"/>
      <c r="RC12" s="102"/>
      <c r="RD12" s="102"/>
      <c r="RE12" s="102"/>
      <c r="RF12" s="102"/>
      <c r="RG12" s="102"/>
      <c r="RH12" s="102"/>
      <c r="RI12" s="102"/>
      <c r="RJ12" s="102"/>
      <c r="RK12" s="102"/>
      <c r="RL12" s="102"/>
      <c r="RM12" s="102"/>
      <c r="RN12" s="102"/>
      <c r="RO12" s="102"/>
      <c r="RP12" s="102"/>
      <c r="RQ12" s="102"/>
      <c r="RR12" s="102"/>
      <c r="RS12" s="102"/>
      <c r="RT12" s="102"/>
      <c r="RU12" s="102"/>
      <c r="RV12" s="102"/>
      <c r="RW12" s="102"/>
      <c r="RX12" s="102"/>
      <c r="RY12" s="102"/>
      <c r="RZ12" s="102"/>
      <c r="SA12" s="102"/>
      <c r="SB12" s="102"/>
      <c r="SC12" s="102"/>
      <c r="SD12" s="102"/>
      <c r="SE12" s="102"/>
      <c r="SF12" s="102"/>
      <c r="SG12" s="102"/>
      <c r="SH12" s="102"/>
      <c r="SI12" s="102"/>
      <c r="SJ12" s="102"/>
      <c r="SK12" s="102"/>
      <c r="SL12" s="102"/>
      <c r="SM12" s="102"/>
      <c r="SN12" s="102"/>
      <c r="SO12" s="102"/>
      <c r="SP12" s="102"/>
      <c r="SQ12" s="102"/>
      <c r="SR12" s="102"/>
      <c r="SS12" s="102"/>
      <c r="ST12" s="102"/>
      <c r="SU12" s="102"/>
      <c r="SV12" s="102"/>
      <c r="SW12" s="102"/>
      <c r="SX12" s="102"/>
      <c r="SY12" s="102"/>
      <c r="SZ12" s="102"/>
      <c r="TA12" s="102"/>
      <c r="TB12" s="102"/>
      <c r="TC12" s="102"/>
      <c r="TD12" s="102"/>
      <c r="TE12" s="102"/>
      <c r="TF12" s="102"/>
      <c r="TG12" s="102"/>
      <c r="TH12" s="102"/>
      <c r="TI12" s="102"/>
      <c r="TJ12" s="102"/>
      <c r="TK12" s="102"/>
      <c r="TL12" s="102"/>
      <c r="TM12" s="102"/>
      <c r="TN12" s="102"/>
      <c r="TO12" s="102"/>
      <c r="TP12" s="102"/>
      <c r="TQ12" s="102"/>
      <c r="TR12" s="102"/>
      <c r="TS12" s="102"/>
      <c r="TT12" s="102"/>
      <c r="TU12" s="102"/>
      <c r="TV12" s="102"/>
      <c r="TW12" s="102"/>
      <c r="TX12" s="102"/>
      <c r="TY12" s="102"/>
      <c r="TZ12" s="102"/>
      <c r="UA12" s="102"/>
      <c r="UB12" s="102"/>
      <c r="UC12" s="102"/>
      <c r="UD12" s="102"/>
      <c r="UE12" s="102"/>
      <c r="UF12" s="102"/>
      <c r="UG12" s="102"/>
      <c r="UH12" s="102"/>
      <c r="UI12" s="102"/>
      <c r="UJ12" s="102"/>
      <c r="UK12" s="102"/>
      <c r="UL12" s="102"/>
      <c r="UM12" s="102"/>
      <c r="UN12" s="102"/>
      <c r="UO12" s="102"/>
      <c r="UP12" s="102"/>
      <c r="UQ12" s="102"/>
      <c r="UR12" s="102"/>
      <c r="US12" s="102"/>
      <c r="UT12" s="102"/>
      <c r="UU12" s="102"/>
      <c r="UV12" s="102"/>
      <c r="UW12" s="102"/>
      <c r="UX12" s="102"/>
      <c r="UY12" s="102"/>
      <c r="UZ12" s="102"/>
      <c r="VA12" s="102"/>
      <c r="VB12" s="102"/>
      <c r="VC12" s="102"/>
      <c r="VD12" s="102"/>
      <c r="VE12" s="102"/>
      <c r="VF12" s="102"/>
      <c r="VG12" s="102"/>
      <c r="VH12" s="102"/>
      <c r="VI12" s="102"/>
      <c r="VJ12" s="102"/>
      <c r="VK12" s="102"/>
      <c r="VL12" s="102"/>
      <c r="VM12" s="102"/>
      <c r="VN12" s="102"/>
      <c r="VO12" s="102"/>
      <c r="VP12" s="102"/>
      <c r="VQ12" s="102"/>
      <c r="VR12" s="102"/>
      <c r="VS12" s="102"/>
      <c r="VT12" s="102"/>
      <c r="VU12" s="102"/>
      <c r="VV12" s="102"/>
      <c r="VW12" s="102"/>
      <c r="VX12" s="102"/>
      <c r="VY12" s="102"/>
      <c r="VZ12" s="102"/>
      <c r="WA12" s="102"/>
      <c r="WB12" s="102"/>
      <c r="WC12" s="102"/>
      <c r="WD12" s="102"/>
      <c r="WE12" s="102"/>
      <c r="WF12" s="102"/>
      <c r="WG12" s="102"/>
      <c r="WH12" s="102"/>
      <c r="WI12" s="102"/>
      <c r="WJ12" s="102"/>
      <c r="WK12" s="102"/>
      <c r="WL12" s="102"/>
      <c r="WM12" s="102"/>
      <c r="WN12" s="102"/>
      <c r="WO12" s="102"/>
      <c r="WP12" s="102"/>
      <c r="WQ12" s="102"/>
      <c r="WR12" s="102"/>
      <c r="WS12" s="102"/>
      <c r="WT12" s="102"/>
      <c r="WU12" s="102"/>
      <c r="WV12" s="102"/>
      <c r="WW12" s="102"/>
      <c r="WX12" s="102"/>
      <c r="WY12" s="102"/>
      <c r="WZ12" s="102"/>
      <c r="XA12" s="102"/>
      <c r="XB12" s="102"/>
      <c r="XC12" s="102"/>
      <c r="XD12" s="102"/>
      <c r="XE12" s="102"/>
      <c r="XF12" s="102"/>
      <c r="XG12" s="102"/>
      <c r="XH12" s="102"/>
      <c r="XI12" s="102"/>
      <c r="XJ12" s="102"/>
      <c r="XK12" s="102"/>
      <c r="XL12" s="102"/>
      <c r="XM12" s="102"/>
      <c r="XN12" s="102"/>
      <c r="XO12" s="102"/>
      <c r="XP12" s="102"/>
      <c r="XQ12" s="102"/>
      <c r="XR12" s="102"/>
      <c r="XS12" s="102"/>
      <c r="XT12" s="102"/>
      <c r="XU12" s="102"/>
      <c r="XV12" s="102"/>
      <c r="XW12" s="102"/>
      <c r="XX12" s="102"/>
      <c r="XY12" s="102"/>
      <c r="XZ12" s="102"/>
      <c r="YA12" s="102"/>
      <c r="YB12" s="102"/>
      <c r="YC12" s="102"/>
      <c r="YD12" s="102"/>
      <c r="YE12" s="102"/>
      <c r="YF12" s="102"/>
      <c r="YG12" s="102"/>
      <c r="YH12" s="102"/>
      <c r="YI12" s="102"/>
      <c r="YJ12" s="102"/>
      <c r="YK12" s="102"/>
      <c r="YL12" s="102"/>
      <c r="YM12" s="102"/>
      <c r="YN12" s="102"/>
      <c r="YO12" s="102"/>
      <c r="YP12" s="102"/>
      <c r="YQ12" s="102"/>
      <c r="YR12" s="102"/>
      <c r="YS12" s="102"/>
      <c r="YT12" s="102"/>
      <c r="YU12" s="102"/>
      <c r="YV12" s="102"/>
      <c r="YW12" s="102"/>
      <c r="YX12" s="102"/>
      <c r="YY12" s="102"/>
      <c r="YZ12" s="102"/>
      <c r="ZA12" s="102"/>
      <c r="ZB12" s="102"/>
      <c r="ZC12" s="102"/>
      <c r="ZD12" s="102"/>
      <c r="ZE12" s="102"/>
      <c r="ZF12" s="102"/>
      <c r="ZG12" s="102"/>
      <c r="ZH12" s="102"/>
      <c r="ZI12" s="102"/>
      <c r="ZJ12" s="102"/>
      <c r="ZK12" s="102"/>
      <c r="ZL12" s="102"/>
      <c r="ZM12" s="102"/>
      <c r="ZN12" s="102"/>
      <c r="ZO12" s="102"/>
      <c r="ZP12" s="102"/>
      <c r="ZQ12" s="102"/>
      <c r="ZR12" s="102"/>
      <c r="ZS12" s="102"/>
      <c r="ZT12" s="102"/>
      <c r="ZU12" s="102"/>
      <c r="ZV12" s="102"/>
      <c r="ZW12" s="102"/>
      <c r="ZX12" s="102"/>
      <c r="ZY12" s="102"/>
      <c r="ZZ12" s="102"/>
      <c r="AAA12" s="102"/>
      <c r="AAB12" s="102"/>
      <c r="AAC12" s="102"/>
      <c r="AAD12" s="102"/>
      <c r="AAE12" s="102"/>
      <c r="AAF12" s="102"/>
      <c r="AAG12" s="102"/>
      <c r="AAH12" s="102"/>
      <c r="AAI12" s="102"/>
      <c r="AAJ12" s="102"/>
      <c r="AAK12" s="102"/>
      <c r="AAL12" s="102"/>
      <c r="AAM12" s="102"/>
      <c r="AAN12" s="102"/>
      <c r="AAO12" s="102"/>
      <c r="AAP12" s="102"/>
      <c r="AAQ12" s="102"/>
      <c r="AAR12" s="102"/>
      <c r="AAS12" s="102"/>
      <c r="AAT12" s="102"/>
      <c r="AAU12" s="102"/>
      <c r="AAV12" s="102"/>
      <c r="AAW12" s="102"/>
      <c r="AAX12" s="102"/>
      <c r="AAY12" s="102"/>
      <c r="AAZ12" s="102"/>
      <c r="ABA12" s="102"/>
      <c r="ABB12" s="102"/>
      <c r="ABC12" s="102"/>
      <c r="ABD12" s="102"/>
      <c r="ABE12" s="102"/>
      <c r="ABF12" s="102"/>
      <c r="ABG12" s="102"/>
      <c r="ABH12" s="102"/>
      <c r="ABI12" s="102"/>
      <c r="ABJ12" s="102"/>
      <c r="ABK12" s="102"/>
      <c r="ABL12" s="102"/>
      <c r="ABM12" s="102"/>
      <c r="ABN12" s="102"/>
      <c r="ABO12" s="102"/>
      <c r="ABP12" s="102"/>
      <c r="ABQ12" s="102"/>
      <c r="ABR12" s="102"/>
      <c r="ABS12" s="102"/>
      <c r="ABT12" s="102"/>
      <c r="ABU12" s="102"/>
      <c r="ABV12" s="102"/>
      <c r="ABW12" s="102"/>
      <c r="ABX12" s="102"/>
      <c r="ABY12" s="102"/>
      <c r="ABZ12" s="102"/>
      <c r="ACA12" s="102"/>
      <c r="ACB12" s="102"/>
      <c r="ACC12" s="102"/>
      <c r="ACD12" s="102"/>
      <c r="ACE12" s="102"/>
      <c r="ACF12" s="102"/>
      <c r="ACG12" s="102"/>
      <c r="ACH12" s="102"/>
      <c r="ACI12" s="102"/>
      <c r="ACJ12" s="102"/>
      <c r="ACK12" s="102"/>
      <c r="ACL12" s="102"/>
      <c r="ACM12" s="102"/>
      <c r="ACN12" s="102"/>
      <c r="ACO12" s="102"/>
      <c r="ACP12" s="102"/>
      <c r="ACQ12" s="102"/>
      <c r="ACR12" s="102"/>
      <c r="ACS12" s="102"/>
      <c r="ACT12" s="102"/>
      <c r="ACU12" s="102"/>
      <c r="ACV12" s="102"/>
      <c r="ACW12" s="102"/>
      <c r="ACX12" s="102"/>
      <c r="ACY12" s="102"/>
      <c r="ACZ12" s="102"/>
      <c r="ADA12" s="102"/>
      <c r="ADB12" s="102"/>
      <c r="ADC12" s="102"/>
      <c r="ADD12" s="102"/>
      <c r="ADE12" s="102"/>
      <c r="ADF12" s="102"/>
      <c r="ADG12" s="102"/>
      <c r="ADH12" s="102"/>
      <c r="ADI12" s="102"/>
      <c r="ADJ12" s="102"/>
      <c r="ADK12" s="102"/>
      <c r="ADL12" s="102"/>
      <c r="ADM12" s="102"/>
      <c r="ADN12" s="102"/>
      <c r="ADO12" s="102"/>
      <c r="ADP12" s="102"/>
      <c r="ADQ12" s="102"/>
      <c r="ADR12" s="102"/>
      <c r="ADS12" s="102"/>
      <c r="ADT12" s="102"/>
      <c r="ADU12" s="102"/>
      <c r="ADV12" s="102"/>
      <c r="ADW12" s="102"/>
      <c r="ADX12" s="102"/>
      <c r="ADY12" s="102"/>
      <c r="ADZ12" s="102"/>
      <c r="AEA12" s="102"/>
      <c r="AEB12" s="102"/>
      <c r="AEC12" s="102"/>
      <c r="AED12" s="102"/>
      <c r="AEE12" s="102"/>
      <c r="AEF12" s="102"/>
      <c r="AEG12" s="102"/>
      <c r="AEH12" s="102"/>
      <c r="AEI12" s="102"/>
      <c r="AEJ12" s="102"/>
      <c r="AEK12" s="102"/>
      <c r="AEL12" s="102"/>
      <c r="AEM12" s="102"/>
      <c r="AEN12" s="102"/>
      <c r="AEO12" s="102"/>
      <c r="AEP12" s="102"/>
      <c r="AEQ12" s="102"/>
      <c r="AER12" s="102"/>
      <c r="AES12" s="102"/>
      <c r="AET12" s="102"/>
      <c r="AEU12" s="102"/>
      <c r="AEV12" s="102"/>
      <c r="AEW12" s="102"/>
      <c r="AEX12" s="102"/>
      <c r="AEY12" s="102"/>
      <c r="AEZ12" s="102"/>
      <c r="AFA12" s="102"/>
      <c r="AFB12" s="102"/>
      <c r="AFC12" s="102"/>
      <c r="AFD12" s="102"/>
      <c r="AFE12" s="102"/>
      <c r="AFF12" s="102"/>
      <c r="AFG12" s="102"/>
      <c r="AFH12" s="102"/>
      <c r="AFI12" s="102"/>
      <c r="AFJ12" s="102"/>
      <c r="AFK12" s="102"/>
      <c r="AFL12" s="102"/>
      <c r="AFM12" s="102"/>
      <c r="AFN12" s="102"/>
      <c r="AFO12" s="102"/>
      <c r="AFP12" s="102"/>
      <c r="AFQ12" s="102"/>
      <c r="AFR12" s="102"/>
      <c r="AFS12" s="102"/>
      <c r="AFT12" s="102"/>
      <c r="AFU12" s="102"/>
      <c r="AFV12" s="102"/>
      <c r="AFW12" s="102"/>
      <c r="AFX12" s="102"/>
      <c r="AFY12" s="102"/>
      <c r="AFZ12" s="102"/>
      <c r="AGA12" s="102"/>
      <c r="AGB12" s="102"/>
      <c r="AGC12" s="102"/>
      <c r="AGD12" s="102"/>
      <c r="AGE12" s="102"/>
      <c r="AGF12" s="102"/>
      <c r="AGG12" s="102"/>
      <c r="AGH12" s="102"/>
      <c r="AGI12" s="102"/>
      <c r="AGJ12" s="102"/>
      <c r="AGK12" s="102"/>
      <c r="AGL12" s="102"/>
      <c r="AGM12" s="102"/>
      <c r="AGN12" s="102"/>
      <c r="AGO12" s="102"/>
      <c r="AGP12" s="102"/>
      <c r="AGQ12" s="102"/>
      <c r="AGR12" s="102"/>
      <c r="AGS12" s="102"/>
      <c r="AGT12" s="102"/>
      <c r="AGU12" s="102"/>
      <c r="AGV12" s="102"/>
      <c r="AGW12" s="102"/>
      <c r="AGX12" s="102"/>
      <c r="AGY12" s="102"/>
      <c r="AGZ12" s="102"/>
      <c r="AHA12" s="102"/>
      <c r="AHB12" s="102"/>
      <c r="AHC12" s="102"/>
      <c r="AHD12" s="102"/>
      <c r="AHE12" s="102"/>
      <c r="AHF12" s="102"/>
      <c r="AHG12" s="102"/>
      <c r="AHH12" s="102"/>
      <c r="AHI12" s="102"/>
      <c r="AHJ12" s="102"/>
      <c r="AHK12" s="102"/>
      <c r="AHL12" s="102"/>
      <c r="AHM12" s="102"/>
      <c r="AHN12" s="102"/>
      <c r="AHO12" s="102"/>
      <c r="AHP12" s="102"/>
      <c r="AHQ12" s="102"/>
      <c r="AHR12" s="102"/>
      <c r="AHS12" s="102"/>
      <c r="AHT12" s="102"/>
      <c r="AHU12" s="102"/>
      <c r="AHV12" s="102"/>
      <c r="AHW12" s="102"/>
      <c r="AHX12" s="102"/>
      <c r="AHY12" s="102"/>
      <c r="AHZ12" s="102"/>
      <c r="AIA12" s="102"/>
      <c r="AIB12" s="102"/>
      <c r="AIC12" s="102"/>
      <c r="AID12" s="102"/>
      <c r="AIE12" s="102"/>
      <c r="AIF12" s="102"/>
      <c r="AIG12" s="102"/>
      <c r="AIH12" s="102"/>
      <c r="AII12" s="102"/>
      <c r="AIJ12" s="102"/>
      <c r="AIK12" s="102"/>
      <c r="AIL12" s="102"/>
      <c r="AIM12" s="102"/>
      <c r="AIN12" s="102"/>
      <c r="AIO12" s="102"/>
      <c r="AIP12" s="102"/>
      <c r="AIQ12" s="102"/>
      <c r="AIR12" s="102"/>
      <c r="AIS12" s="102"/>
      <c r="AIT12" s="102"/>
      <c r="AIU12" s="102"/>
      <c r="AIV12" s="102"/>
      <c r="AIW12" s="102"/>
      <c r="AIX12" s="102"/>
      <c r="AIY12" s="102"/>
      <c r="AIZ12" s="102"/>
      <c r="AJA12" s="102"/>
      <c r="AJB12" s="102"/>
      <c r="AJC12" s="102"/>
      <c r="AJD12" s="102"/>
      <c r="AJE12" s="102"/>
      <c r="AJF12" s="102"/>
      <c r="AJG12" s="102"/>
      <c r="AJH12" s="102"/>
      <c r="AJI12" s="102"/>
      <c r="AJJ12" s="102"/>
      <c r="AJK12" s="102"/>
      <c r="AJL12" s="102"/>
      <c r="AJM12" s="102"/>
      <c r="AJN12" s="102"/>
      <c r="AJO12" s="102"/>
      <c r="AJP12" s="102"/>
      <c r="AJQ12" s="102"/>
      <c r="AJR12" s="102"/>
      <c r="AJS12" s="102"/>
      <c r="AJT12" s="102"/>
      <c r="AJU12" s="102"/>
      <c r="AJV12" s="102"/>
      <c r="AJW12" s="102"/>
      <c r="AJX12" s="102"/>
      <c r="AJY12" s="102"/>
      <c r="AJZ12" s="102"/>
      <c r="AKA12" s="102"/>
      <c r="AKB12" s="102"/>
      <c r="AKC12" s="102"/>
      <c r="AKD12" s="102"/>
      <c r="AKE12" s="102"/>
      <c r="AKF12" s="102"/>
      <c r="AKG12" s="102"/>
      <c r="AKH12" s="102"/>
      <c r="AKI12" s="102"/>
      <c r="AKJ12" s="102"/>
      <c r="AKK12" s="102"/>
      <c r="AKL12" s="102"/>
      <c r="AKM12" s="102"/>
      <c r="AKN12" s="102"/>
      <c r="AKO12" s="102"/>
      <c r="AKP12" s="102"/>
      <c r="AKQ12" s="102"/>
      <c r="AKR12" s="102"/>
      <c r="AKS12" s="102"/>
      <c r="AKT12" s="102"/>
      <c r="AKU12" s="102"/>
      <c r="AKV12" s="102"/>
      <c r="AKW12" s="102"/>
      <c r="AKX12" s="102"/>
      <c r="AKY12" s="102"/>
      <c r="AKZ12" s="102"/>
      <c r="ALA12" s="102"/>
      <c r="ALB12" s="102"/>
      <c r="ALC12" s="102"/>
      <c r="ALD12" s="102"/>
      <c r="ALE12" s="102"/>
      <c r="ALF12" s="102"/>
      <c r="ALG12" s="102"/>
      <c r="ALH12" s="102"/>
      <c r="ALI12" s="102"/>
      <c r="ALJ12" s="102"/>
      <c r="ALK12" s="102"/>
      <c r="ALL12" s="102"/>
      <c r="ALM12" s="102"/>
      <c r="ALN12" s="102"/>
      <c r="ALO12" s="102"/>
      <c r="ALP12" s="102"/>
      <c r="ALQ12" s="102"/>
      <c r="ALR12" s="102"/>
      <c r="ALS12" s="102"/>
      <c r="ALT12" s="102"/>
      <c r="ALU12" s="102"/>
      <c r="ALV12" s="102"/>
      <c r="ALW12" s="102"/>
      <c r="ALX12" s="102"/>
      <c r="ALY12" s="102"/>
      <c r="ALZ12" s="102"/>
      <c r="AMA12" s="102"/>
      <c r="AMB12" s="102"/>
      <c r="AMC12" s="102"/>
      <c r="AMD12" s="102"/>
      <c r="AME12" s="102"/>
      <c r="AMF12" s="102"/>
      <c r="AMG12" s="102"/>
      <c r="AMH12" s="102"/>
      <c r="AMI12" s="102"/>
      <c r="AMJ12" s="102"/>
    </row>
    <row r="13" spans="1:1024" x14ac:dyDescent="0.25">
      <c r="A13" s="1">
        <v>13</v>
      </c>
      <c r="B13" s="66" t="s">
        <v>267</v>
      </c>
      <c r="C13" s="98">
        <f>'GS sortiert'!I19</f>
        <v>2.7664233576642334</v>
      </c>
    </row>
    <row r="14" spans="1:1024" x14ac:dyDescent="0.25">
      <c r="A14" s="38">
        <v>14</v>
      </c>
      <c r="B14" s="66" t="s">
        <v>46</v>
      </c>
      <c r="C14" s="98">
        <f>'GS sortiert'!I20</f>
        <v>2.7587064676616917</v>
      </c>
    </row>
    <row r="15" spans="1:1024" x14ac:dyDescent="0.25">
      <c r="A15" s="38">
        <v>15</v>
      </c>
      <c r="B15" s="66" t="s">
        <v>214</v>
      </c>
      <c r="C15" s="98">
        <f>'GS sortiert'!I21</f>
        <v>2.755381604696673</v>
      </c>
    </row>
    <row r="16" spans="1:1024" x14ac:dyDescent="0.25">
      <c r="A16" s="1">
        <v>16</v>
      </c>
      <c r="B16" s="66" t="s">
        <v>472</v>
      </c>
      <c r="C16" s="98">
        <f>'GS sortiert'!I22</f>
        <v>2.7540106951871657</v>
      </c>
    </row>
    <row r="17" spans="1:3" x14ac:dyDescent="0.25">
      <c r="A17" s="38">
        <v>17</v>
      </c>
      <c r="B17" s="66" t="s">
        <v>221</v>
      </c>
      <c r="C17" s="98">
        <f>'GS sortiert'!I23</f>
        <v>2.75</v>
      </c>
    </row>
    <row r="18" spans="1:3" x14ac:dyDescent="0.25">
      <c r="A18" s="38">
        <v>18</v>
      </c>
      <c r="B18" s="66" t="s">
        <v>493</v>
      </c>
      <c r="C18" s="98">
        <f>'GS sortiert'!I24</f>
        <v>2.7450331125827816</v>
      </c>
    </row>
    <row r="19" spans="1:3" x14ac:dyDescent="0.25">
      <c r="A19" s="1">
        <v>19</v>
      </c>
      <c r="B19" s="66" t="s">
        <v>62</v>
      </c>
      <c r="C19" s="98">
        <f>'GS sortiert'!I25</f>
        <v>2.7445255474452557</v>
      </c>
    </row>
    <row r="20" spans="1:3" x14ac:dyDescent="0.25">
      <c r="A20" s="38">
        <v>20</v>
      </c>
      <c r="B20" s="66" t="s">
        <v>471</v>
      </c>
      <c r="C20" s="98">
        <f>'GS sortiert'!I26</f>
        <v>2.7327935222672064</v>
      </c>
    </row>
    <row r="21" spans="1:3" x14ac:dyDescent="0.25">
      <c r="A21" s="38">
        <v>21</v>
      </c>
      <c r="B21" s="65" t="s">
        <v>104</v>
      </c>
      <c r="C21" s="98">
        <f>'GS sortiert'!I27</f>
        <v>2.7324840764331211</v>
      </c>
    </row>
    <row r="22" spans="1:3" x14ac:dyDescent="0.25">
      <c r="A22" s="1">
        <v>22</v>
      </c>
      <c r="B22" s="66" t="s">
        <v>24</v>
      </c>
      <c r="C22" s="98">
        <f>'GS sortiert'!I28</f>
        <v>2.7313432835820897</v>
      </c>
    </row>
    <row r="23" spans="1:3" x14ac:dyDescent="0.25">
      <c r="A23" s="38">
        <v>23</v>
      </c>
      <c r="B23" s="66" t="s">
        <v>34</v>
      </c>
      <c r="C23" s="98">
        <f>'GS sortiert'!I29</f>
        <v>2.7299270072992701</v>
      </c>
    </row>
    <row r="24" spans="1:3" x14ac:dyDescent="0.25">
      <c r="A24" s="38">
        <v>24</v>
      </c>
      <c r="B24" s="65" t="s">
        <v>33</v>
      </c>
      <c r="C24" s="98">
        <f>'GS sortiert'!I30</f>
        <v>2.726477024070022</v>
      </c>
    </row>
    <row r="25" spans="1:3" x14ac:dyDescent="0.25">
      <c r="A25" s="1">
        <v>25</v>
      </c>
      <c r="B25" s="66" t="s">
        <v>102</v>
      </c>
      <c r="C25" s="98">
        <f>'GS sortiert'!I31</f>
        <v>2.7241379310344827</v>
      </c>
    </row>
    <row r="26" spans="1:3" x14ac:dyDescent="0.25">
      <c r="A26" s="38">
        <v>26</v>
      </c>
      <c r="B26" s="66" t="s">
        <v>112</v>
      </c>
      <c r="C26" s="98">
        <f>'GS sortiert'!I32</f>
        <v>2.7173913043478262</v>
      </c>
    </row>
    <row r="27" spans="1:3" x14ac:dyDescent="0.25">
      <c r="A27" s="38">
        <v>27</v>
      </c>
      <c r="B27" s="66" t="s">
        <v>490</v>
      </c>
      <c r="C27" s="98">
        <f>'GS sortiert'!I33</f>
        <v>2.709090909090909</v>
      </c>
    </row>
    <row r="28" spans="1:3" x14ac:dyDescent="0.25">
      <c r="A28" s="1">
        <v>28</v>
      </c>
      <c r="B28" s="66" t="s">
        <v>110</v>
      </c>
      <c r="C28" s="98">
        <f>'GS sortiert'!I34</f>
        <v>2.7045454545454546</v>
      </c>
    </row>
    <row r="29" spans="1:3" x14ac:dyDescent="0.25">
      <c r="A29" s="38">
        <v>29</v>
      </c>
      <c r="B29" s="66" t="s">
        <v>31</v>
      </c>
      <c r="C29" s="98">
        <f>'GS sortiert'!I35</f>
        <v>2.7015873015873018</v>
      </c>
    </row>
    <row r="30" spans="1:3" x14ac:dyDescent="0.25">
      <c r="A30" s="38">
        <v>30</v>
      </c>
      <c r="B30" s="66" t="s">
        <v>56</v>
      </c>
      <c r="C30" s="98">
        <f>'GS sortiert'!I36</f>
        <v>2.6981132075471699</v>
      </c>
    </row>
    <row r="31" spans="1:3" x14ac:dyDescent="0.25">
      <c r="A31" s="1">
        <v>31</v>
      </c>
      <c r="B31" s="66" t="s">
        <v>99</v>
      </c>
      <c r="C31" s="98">
        <f>'GS sortiert'!I37</f>
        <v>2.6966666666666668</v>
      </c>
    </row>
    <row r="32" spans="1:3" x14ac:dyDescent="0.25">
      <c r="A32" s="38">
        <v>32</v>
      </c>
      <c r="B32" s="66" t="s">
        <v>268</v>
      </c>
      <c r="C32" s="98">
        <f>'GS sortiert'!I38</f>
        <v>2.6930693069306932</v>
      </c>
    </row>
    <row r="33" spans="1:3" x14ac:dyDescent="0.25">
      <c r="A33" s="38">
        <v>33</v>
      </c>
      <c r="B33" s="66" t="s">
        <v>101</v>
      </c>
      <c r="C33" s="98">
        <f>'GS sortiert'!I39</f>
        <v>2.6514285714285712</v>
      </c>
    </row>
    <row r="34" spans="1:3" x14ac:dyDescent="0.25">
      <c r="A34" s="1">
        <v>34</v>
      </c>
      <c r="B34" s="66" t="s">
        <v>473</v>
      </c>
      <c r="C34" s="98">
        <f>'GS sortiert'!I40</f>
        <v>2.6506024096385543</v>
      </c>
    </row>
    <row r="35" spans="1:3" x14ac:dyDescent="0.25">
      <c r="A35" s="38">
        <v>35</v>
      </c>
      <c r="B35" s="66" t="s">
        <v>98</v>
      </c>
      <c r="C35" s="98">
        <f>'GS sortiert'!I41</f>
        <v>2.6466666666666665</v>
      </c>
    </row>
    <row r="36" spans="1:3" x14ac:dyDescent="0.25">
      <c r="A36" s="38">
        <v>36</v>
      </c>
      <c r="B36" s="66" t="s">
        <v>54</v>
      </c>
      <c r="C36" s="98">
        <f>'GS sortiert'!I42</f>
        <v>2.6413793103448278</v>
      </c>
    </row>
    <row r="37" spans="1:3" x14ac:dyDescent="0.25">
      <c r="A37" s="1">
        <v>37</v>
      </c>
      <c r="B37" s="66" t="s">
        <v>496</v>
      </c>
      <c r="C37" s="98">
        <f>'GS sortiert'!I43</f>
        <v>2.64021164021164</v>
      </c>
    </row>
    <row r="38" spans="1:3" x14ac:dyDescent="0.25">
      <c r="A38" s="38">
        <v>38</v>
      </c>
      <c r="B38" s="66" t="s">
        <v>255</v>
      </c>
      <c r="C38" s="98">
        <f>'GS sortiert'!I44</f>
        <v>2.6363636363636362</v>
      </c>
    </row>
    <row r="39" spans="1:3" x14ac:dyDescent="0.25">
      <c r="A39" s="38">
        <v>39</v>
      </c>
      <c r="B39" s="66" t="s">
        <v>77</v>
      </c>
      <c r="C39" s="98">
        <f>'GS sortiert'!I45</f>
        <v>2.6344086021505375</v>
      </c>
    </row>
    <row r="40" spans="1:3" x14ac:dyDescent="0.25">
      <c r="A40" s="1">
        <v>40</v>
      </c>
      <c r="B40" s="66" t="s">
        <v>105</v>
      </c>
      <c r="C40" s="98">
        <f>'GS sortiert'!I46</f>
        <v>2.6338582677165356</v>
      </c>
    </row>
    <row r="41" spans="1:3" x14ac:dyDescent="0.25">
      <c r="A41" s="38">
        <v>41</v>
      </c>
      <c r="B41" s="66" t="s">
        <v>209</v>
      </c>
      <c r="C41" s="98">
        <f>'GS sortiert'!I47</f>
        <v>2.6318407960199006</v>
      </c>
    </row>
    <row r="42" spans="1:3" x14ac:dyDescent="0.25">
      <c r="A42" s="38">
        <v>42</v>
      </c>
      <c r="B42" s="66" t="s">
        <v>61</v>
      </c>
      <c r="C42" s="98">
        <f>'GS sortiert'!I48</f>
        <v>2.6285714285714286</v>
      </c>
    </row>
    <row r="43" spans="1:3" x14ac:dyDescent="0.25">
      <c r="A43" s="1">
        <v>43</v>
      </c>
      <c r="B43" s="66" t="s">
        <v>171</v>
      </c>
      <c r="C43" s="98">
        <f>'GS sortiert'!I49</f>
        <v>2.6283524904214559</v>
      </c>
    </row>
    <row r="44" spans="1:3" x14ac:dyDescent="0.25">
      <c r="A44" s="38">
        <v>44</v>
      </c>
      <c r="B44" s="66" t="s">
        <v>59</v>
      </c>
      <c r="C44" s="98">
        <f>'GS sortiert'!I50</f>
        <v>2.6205128205128205</v>
      </c>
    </row>
    <row r="45" spans="1:3" x14ac:dyDescent="0.25">
      <c r="A45" s="38">
        <v>45</v>
      </c>
      <c r="B45" s="66" t="s">
        <v>180</v>
      </c>
      <c r="C45" s="98">
        <f>'GS sortiert'!I51</f>
        <v>2.6167664670658684</v>
      </c>
    </row>
    <row r="46" spans="1:3" x14ac:dyDescent="0.25">
      <c r="A46" s="1">
        <v>46</v>
      </c>
      <c r="B46" s="66" t="s">
        <v>39</v>
      </c>
      <c r="C46" s="98">
        <f>'GS sortiert'!I52</f>
        <v>2.6119402985074629</v>
      </c>
    </row>
    <row r="47" spans="1:3" x14ac:dyDescent="0.25">
      <c r="A47" s="38">
        <v>47</v>
      </c>
      <c r="B47" s="66" t="s">
        <v>36</v>
      </c>
      <c r="C47" s="98">
        <f>'GS sortiert'!I53</f>
        <v>2.6098901098901099</v>
      </c>
    </row>
    <row r="48" spans="1:3" x14ac:dyDescent="0.25">
      <c r="A48" s="38">
        <v>48</v>
      </c>
      <c r="B48" s="66" t="s">
        <v>185</v>
      </c>
      <c r="C48" s="98">
        <f>'GS sortiert'!I54</f>
        <v>2.6020408163265305</v>
      </c>
    </row>
    <row r="49" spans="1:3" x14ac:dyDescent="0.25">
      <c r="A49" s="1">
        <v>49</v>
      </c>
      <c r="B49" s="66" t="s">
        <v>44</v>
      </c>
      <c r="C49" s="98">
        <f>'GS sortiert'!I55</f>
        <v>2.6010101010101012</v>
      </c>
    </row>
    <row r="50" spans="1:3" x14ac:dyDescent="0.25">
      <c r="A50" s="38">
        <v>50</v>
      </c>
      <c r="B50" s="66" t="s">
        <v>137</v>
      </c>
      <c r="C50" s="98">
        <f>'GS sortiert'!I56</f>
        <v>2.592233009708738</v>
      </c>
    </row>
    <row r="51" spans="1:3" x14ac:dyDescent="0.25">
      <c r="A51" s="38">
        <v>51</v>
      </c>
      <c r="B51" s="66" t="s">
        <v>184</v>
      </c>
      <c r="C51" s="98">
        <f>'GS sortiert'!I57</f>
        <v>2.5912408759124088</v>
      </c>
    </row>
    <row r="52" spans="1:3" x14ac:dyDescent="0.25">
      <c r="A52" s="1">
        <v>52</v>
      </c>
      <c r="B52" s="66" t="s">
        <v>232</v>
      </c>
      <c r="C52" s="98">
        <f>'GS sortiert'!I58</f>
        <v>2.5892857142857144</v>
      </c>
    </row>
    <row r="53" spans="1:3" x14ac:dyDescent="0.25">
      <c r="A53" s="38">
        <v>53</v>
      </c>
      <c r="B53" s="66" t="s">
        <v>134</v>
      </c>
      <c r="C53" s="98">
        <f>'GS sortiert'!I59</f>
        <v>2.5735849056603772</v>
      </c>
    </row>
    <row r="54" spans="1:3" x14ac:dyDescent="0.25">
      <c r="A54" s="38">
        <v>54</v>
      </c>
      <c r="B54" s="66" t="s">
        <v>70</v>
      </c>
      <c r="C54" s="98">
        <f>'GS sortiert'!I60</f>
        <v>2.5734597156398102</v>
      </c>
    </row>
    <row r="55" spans="1:3" x14ac:dyDescent="0.25">
      <c r="A55" s="1">
        <v>55</v>
      </c>
      <c r="B55" s="66" t="s">
        <v>133</v>
      </c>
      <c r="C55" s="98">
        <f>'GS sortiert'!I61</f>
        <v>2.5714285714285716</v>
      </c>
    </row>
    <row r="56" spans="1:3" x14ac:dyDescent="0.25">
      <c r="A56" s="38">
        <v>56</v>
      </c>
      <c r="B56" s="66" t="s">
        <v>43</v>
      </c>
      <c r="C56" s="98">
        <f>'GS sortiert'!I62</f>
        <v>2.564625850340136</v>
      </c>
    </row>
    <row r="57" spans="1:3" x14ac:dyDescent="0.25">
      <c r="A57" s="38">
        <v>57</v>
      </c>
      <c r="B57" s="66" t="s">
        <v>188</v>
      </c>
      <c r="C57" s="98">
        <f>'GS sortiert'!I63</f>
        <v>2.5630252100840338</v>
      </c>
    </row>
    <row r="58" spans="1:3" x14ac:dyDescent="0.25">
      <c r="A58" s="1">
        <v>58</v>
      </c>
      <c r="B58" s="66" t="s">
        <v>218</v>
      </c>
      <c r="C58" s="98">
        <f>'GS sortiert'!I64</f>
        <v>2.5603864734299515</v>
      </c>
    </row>
    <row r="59" spans="1:3" x14ac:dyDescent="0.25">
      <c r="A59" s="38">
        <v>59</v>
      </c>
      <c r="B59" s="66" t="s">
        <v>68</v>
      </c>
      <c r="C59" s="98">
        <f>'GS sortiert'!I65</f>
        <v>2.5571428571428569</v>
      </c>
    </row>
    <row r="60" spans="1:3" x14ac:dyDescent="0.25">
      <c r="A60" s="38">
        <v>60</v>
      </c>
      <c r="B60" s="66" t="s">
        <v>85</v>
      </c>
      <c r="C60" s="98">
        <f>'GS sortiert'!I66</f>
        <v>2.5531914893617023</v>
      </c>
    </row>
    <row r="61" spans="1:3" x14ac:dyDescent="0.25">
      <c r="A61" s="1">
        <v>61</v>
      </c>
      <c r="B61" s="66" t="s">
        <v>130</v>
      </c>
      <c r="C61" s="98">
        <f>'GS sortiert'!I67</f>
        <v>2.5517241379310347</v>
      </c>
    </row>
    <row r="62" spans="1:3" x14ac:dyDescent="0.25">
      <c r="A62" s="38">
        <v>62</v>
      </c>
      <c r="B62" s="66" t="s">
        <v>226</v>
      </c>
      <c r="C62" s="98">
        <f>'GS sortiert'!I68</f>
        <v>2.5499999999999998</v>
      </c>
    </row>
    <row r="63" spans="1:3" x14ac:dyDescent="0.25">
      <c r="A63" s="38">
        <v>63</v>
      </c>
      <c r="B63" s="65" t="s">
        <v>199</v>
      </c>
      <c r="C63" s="98">
        <f>'GS sortiert'!I69</f>
        <v>2.546153846153846</v>
      </c>
    </row>
    <row r="64" spans="1:3" x14ac:dyDescent="0.25">
      <c r="A64" s="1">
        <v>64</v>
      </c>
      <c r="B64" s="66" t="s">
        <v>71</v>
      </c>
      <c r="C64" s="98">
        <f>'GS sortiert'!I70</f>
        <v>2.5454545454545454</v>
      </c>
    </row>
    <row r="65" spans="1:3" x14ac:dyDescent="0.25">
      <c r="A65" s="38">
        <v>65</v>
      </c>
      <c r="B65" s="66" t="s">
        <v>244</v>
      </c>
      <c r="C65" s="98">
        <f>'GS sortiert'!I71</f>
        <v>2.5404814004376366</v>
      </c>
    </row>
    <row r="66" spans="1:3" s="103" customFormat="1" x14ac:dyDescent="0.25">
      <c r="A66" s="100">
        <v>66</v>
      </c>
      <c r="B66" s="97" t="s">
        <v>206</v>
      </c>
      <c r="C66" s="101">
        <f>'GS sortiert'!I72</f>
        <v>2.5397196261682242</v>
      </c>
    </row>
    <row r="67" spans="1:3" x14ac:dyDescent="0.25">
      <c r="A67" s="1">
        <v>67</v>
      </c>
      <c r="B67" s="66" t="s">
        <v>225</v>
      </c>
      <c r="C67" s="98">
        <f>'GS sortiert'!I73</f>
        <v>2.5390625</v>
      </c>
    </row>
    <row r="68" spans="1:3" x14ac:dyDescent="0.25">
      <c r="A68" s="38">
        <v>68</v>
      </c>
      <c r="B68" s="66" t="s">
        <v>81</v>
      </c>
      <c r="C68" s="98">
        <f>'GS sortiert'!I74</f>
        <v>2.5338645418326693</v>
      </c>
    </row>
    <row r="69" spans="1:3" x14ac:dyDescent="0.25">
      <c r="A69" s="38">
        <v>69</v>
      </c>
      <c r="B69" s="66" t="s">
        <v>186</v>
      </c>
      <c r="C69" s="98">
        <f>'GS sortiert'!I75</f>
        <v>2.5333333333333332</v>
      </c>
    </row>
    <row r="70" spans="1:3" x14ac:dyDescent="0.25">
      <c r="A70" s="1">
        <v>70</v>
      </c>
      <c r="B70" s="66" t="s">
        <v>76</v>
      </c>
      <c r="C70" s="98">
        <f>'GS sortiert'!I76</f>
        <v>2.5319148936170213</v>
      </c>
    </row>
    <row r="71" spans="1:3" x14ac:dyDescent="0.25">
      <c r="A71" s="38">
        <v>71</v>
      </c>
      <c r="B71" s="66" t="s">
        <v>53</v>
      </c>
      <c r="C71" s="98">
        <f>'GS sortiert'!I77</f>
        <v>2.5296296296296297</v>
      </c>
    </row>
    <row r="72" spans="1:3" x14ac:dyDescent="0.25">
      <c r="A72" s="38">
        <v>72</v>
      </c>
      <c r="B72" s="66" t="s">
        <v>246</v>
      </c>
      <c r="C72" s="98">
        <f>'GS sortiert'!I78</f>
        <v>2.5252918287937742</v>
      </c>
    </row>
    <row r="73" spans="1:3" x14ac:dyDescent="0.25">
      <c r="A73" s="1">
        <v>73</v>
      </c>
      <c r="B73" s="66" t="s">
        <v>476</v>
      </c>
      <c r="C73" s="98">
        <f>'GS sortiert'!I79</f>
        <v>2.5191489361702128</v>
      </c>
    </row>
    <row r="74" spans="1:3" x14ac:dyDescent="0.25">
      <c r="A74" s="38">
        <v>74</v>
      </c>
      <c r="B74" s="66" t="s">
        <v>29</v>
      </c>
      <c r="C74" s="98">
        <f>'GS sortiert'!I80</f>
        <v>2.5161290322580645</v>
      </c>
    </row>
    <row r="75" spans="1:3" x14ac:dyDescent="0.25">
      <c r="A75" s="38">
        <v>75</v>
      </c>
      <c r="B75" s="66" t="s">
        <v>100</v>
      </c>
      <c r="C75" s="98">
        <f>'GS sortiert'!I81</f>
        <v>2.5161290322580645</v>
      </c>
    </row>
    <row r="76" spans="1:3" x14ac:dyDescent="0.25">
      <c r="A76" s="1">
        <v>76</v>
      </c>
      <c r="B76" s="66" t="s">
        <v>182</v>
      </c>
      <c r="C76" s="98">
        <f>'GS sortiert'!I82</f>
        <v>2.5113636363636362</v>
      </c>
    </row>
    <row r="77" spans="1:3" x14ac:dyDescent="0.25">
      <c r="A77" s="38">
        <v>77</v>
      </c>
      <c r="B77" s="66" t="s">
        <v>131</v>
      </c>
      <c r="C77" s="98">
        <f>'GS sortiert'!I83</f>
        <v>2.5111111111111111</v>
      </c>
    </row>
    <row r="78" spans="1:3" x14ac:dyDescent="0.25">
      <c r="A78" s="38">
        <v>78</v>
      </c>
      <c r="B78" s="66" t="s">
        <v>192</v>
      </c>
      <c r="C78" s="98">
        <f>'GS sortiert'!I84</f>
        <v>2.5071633237822351</v>
      </c>
    </row>
    <row r="79" spans="1:3" x14ac:dyDescent="0.25">
      <c r="A79" s="1">
        <v>79</v>
      </c>
      <c r="B79" s="66" t="s">
        <v>481</v>
      </c>
      <c r="C79" s="98">
        <f>'GS sortiert'!I85</f>
        <v>2.5054945054945055</v>
      </c>
    </row>
    <row r="80" spans="1:3" x14ac:dyDescent="0.25">
      <c r="A80" s="38">
        <v>80</v>
      </c>
      <c r="B80" s="66" t="s">
        <v>45</v>
      </c>
      <c r="C80" s="98">
        <f>'GS sortiert'!I86</f>
        <v>2.5047619047619047</v>
      </c>
    </row>
    <row r="81" spans="1:3" x14ac:dyDescent="0.25">
      <c r="A81" s="38">
        <v>81</v>
      </c>
      <c r="B81" s="66" t="s">
        <v>168</v>
      </c>
      <c r="C81" s="98">
        <f>'GS sortiert'!I87</f>
        <v>2.5020408163265304</v>
      </c>
    </row>
    <row r="82" spans="1:3" x14ac:dyDescent="0.25">
      <c r="A82" s="1">
        <v>82</v>
      </c>
      <c r="B82" s="66" t="s">
        <v>240</v>
      </c>
      <c r="C82" s="98">
        <f>'GS sortiert'!I88</f>
        <v>2.5</v>
      </c>
    </row>
    <row r="83" spans="1:3" x14ac:dyDescent="0.25">
      <c r="A83" s="38">
        <v>83</v>
      </c>
      <c r="B83" s="66" t="s">
        <v>82</v>
      </c>
      <c r="C83" s="98">
        <f>'GS sortiert'!I89</f>
        <v>2.4971428571428573</v>
      </c>
    </row>
    <row r="84" spans="1:3" x14ac:dyDescent="0.25">
      <c r="A84" s="38">
        <v>84</v>
      </c>
      <c r="B84" s="66" t="s">
        <v>49</v>
      </c>
      <c r="C84" s="98">
        <f>'GS sortiert'!I90</f>
        <v>2.4953271028037385</v>
      </c>
    </row>
    <row r="85" spans="1:3" x14ac:dyDescent="0.25">
      <c r="A85" s="1">
        <v>85</v>
      </c>
      <c r="B85" s="66" t="s">
        <v>193</v>
      </c>
      <c r="C85" s="98">
        <f>'GS sortiert'!I91</f>
        <v>2.4912790697674421</v>
      </c>
    </row>
    <row r="86" spans="1:3" x14ac:dyDescent="0.25">
      <c r="A86" s="38">
        <v>86</v>
      </c>
      <c r="B86" s="66" t="s">
        <v>219</v>
      </c>
      <c r="C86" s="98">
        <f>'GS sortiert'!I92</f>
        <v>2.4904109589041097</v>
      </c>
    </row>
    <row r="87" spans="1:3" x14ac:dyDescent="0.25">
      <c r="A87" s="38">
        <v>87</v>
      </c>
      <c r="B87" s="66" t="s">
        <v>69</v>
      </c>
      <c r="C87" s="98">
        <f>'GS sortiert'!I93</f>
        <v>2.4888888888888889</v>
      </c>
    </row>
    <row r="88" spans="1:3" x14ac:dyDescent="0.25">
      <c r="A88" s="1">
        <v>88</v>
      </c>
      <c r="B88" s="66" t="s">
        <v>57</v>
      </c>
      <c r="C88" s="98">
        <f>'GS sortiert'!I94</f>
        <v>2.4817518248175183</v>
      </c>
    </row>
    <row r="89" spans="1:3" x14ac:dyDescent="0.25">
      <c r="A89" s="38">
        <v>89</v>
      </c>
      <c r="B89" s="66" t="s">
        <v>176</v>
      </c>
      <c r="C89" s="98">
        <f>'GS sortiert'!I95</f>
        <v>2.481060606060606</v>
      </c>
    </row>
    <row r="90" spans="1:3" x14ac:dyDescent="0.25">
      <c r="A90" s="38">
        <v>90</v>
      </c>
      <c r="B90" s="66" t="s">
        <v>73</v>
      </c>
      <c r="C90" s="98">
        <f>'GS sortiert'!I96</f>
        <v>2.4782608695652173</v>
      </c>
    </row>
    <row r="91" spans="1:3" x14ac:dyDescent="0.25">
      <c r="A91" s="1">
        <v>91</v>
      </c>
      <c r="B91" s="66" t="s">
        <v>227</v>
      </c>
      <c r="C91" s="98">
        <f>'GS sortiert'!I97</f>
        <v>2.4750000000000001</v>
      </c>
    </row>
    <row r="92" spans="1:3" x14ac:dyDescent="0.25">
      <c r="A92" s="38">
        <v>92</v>
      </c>
      <c r="B92" s="66" t="s">
        <v>470</v>
      </c>
      <c r="C92" s="98">
        <f>'GS sortiert'!I98</f>
        <v>2.4716494845360826</v>
      </c>
    </row>
    <row r="93" spans="1:3" x14ac:dyDescent="0.25">
      <c r="A93" s="38">
        <v>93</v>
      </c>
      <c r="B93" s="66" t="s">
        <v>41</v>
      </c>
      <c r="C93" s="98">
        <f>'GS sortiert'!I99</f>
        <v>2.4713375796178343</v>
      </c>
    </row>
    <row r="94" spans="1:3" x14ac:dyDescent="0.25">
      <c r="A94" s="1">
        <v>94</v>
      </c>
      <c r="B94" s="66" t="s">
        <v>173</v>
      </c>
      <c r="C94" s="98">
        <f>'GS sortiert'!I100</f>
        <v>2.469924812030075</v>
      </c>
    </row>
    <row r="95" spans="1:3" x14ac:dyDescent="0.25">
      <c r="A95" s="38">
        <v>95</v>
      </c>
      <c r="B95" s="66" t="s">
        <v>217</v>
      </c>
      <c r="C95" s="98">
        <f>'GS sortiert'!I101</f>
        <v>2.4696969696969697</v>
      </c>
    </row>
    <row r="96" spans="1:3" x14ac:dyDescent="0.25">
      <c r="A96" s="38">
        <v>96</v>
      </c>
      <c r="B96" s="66" t="s">
        <v>220</v>
      </c>
      <c r="C96" s="98">
        <f>'GS sortiert'!I102</f>
        <v>2.4669260700389106</v>
      </c>
    </row>
    <row r="97" spans="1:3" x14ac:dyDescent="0.25">
      <c r="A97" s="1">
        <v>97</v>
      </c>
      <c r="B97" s="66" t="s">
        <v>178</v>
      </c>
      <c r="C97" s="98">
        <f>'GS sortiert'!I103</f>
        <v>2.4656250000000002</v>
      </c>
    </row>
    <row r="98" spans="1:3" s="103" customFormat="1" x14ac:dyDescent="0.25">
      <c r="A98" s="100">
        <v>98</v>
      </c>
      <c r="B98" s="97" t="s">
        <v>187</v>
      </c>
      <c r="C98" s="101">
        <f>'GS sortiert'!I104</f>
        <v>2.4653846153846155</v>
      </c>
    </row>
    <row r="99" spans="1:3" x14ac:dyDescent="0.25">
      <c r="A99" s="38">
        <v>99</v>
      </c>
      <c r="B99" s="84" t="s">
        <v>55</v>
      </c>
      <c r="C99" s="98">
        <f>'GS sortiert'!I105</f>
        <v>2.4563758389261743</v>
      </c>
    </row>
    <row r="100" spans="1:3" x14ac:dyDescent="0.25">
      <c r="A100" s="1">
        <v>100</v>
      </c>
      <c r="B100" s="66" t="s">
        <v>115</v>
      </c>
      <c r="C100" s="98">
        <f>'GS sortiert'!I106</f>
        <v>2.4545454545454546</v>
      </c>
    </row>
    <row r="101" spans="1:3" x14ac:dyDescent="0.25">
      <c r="A101" s="38">
        <v>101</v>
      </c>
      <c r="B101" s="66" t="s">
        <v>179</v>
      </c>
      <c r="C101" s="98">
        <f>'GS sortiert'!I107</f>
        <v>2.4447513812154695</v>
      </c>
    </row>
    <row r="102" spans="1:3" x14ac:dyDescent="0.25">
      <c r="A102" s="38">
        <v>102</v>
      </c>
      <c r="B102" s="66" t="s">
        <v>203</v>
      </c>
      <c r="C102" s="98">
        <f>'GS sortiert'!I108</f>
        <v>2.4343434343434343</v>
      </c>
    </row>
    <row r="103" spans="1:3" x14ac:dyDescent="0.25">
      <c r="A103" s="1">
        <v>103</v>
      </c>
      <c r="B103" s="66" t="s">
        <v>198</v>
      </c>
      <c r="C103" s="98">
        <f>'GS sortiert'!I109</f>
        <v>2.431451612903226</v>
      </c>
    </row>
    <row r="104" spans="1:3" x14ac:dyDescent="0.25">
      <c r="A104" s="38">
        <v>104</v>
      </c>
      <c r="B104" s="66" t="s">
        <v>80</v>
      </c>
      <c r="C104" s="98">
        <f>'GS sortiert'!I110</f>
        <v>2.4300000000000002</v>
      </c>
    </row>
    <row r="105" spans="1:3" x14ac:dyDescent="0.25">
      <c r="A105" s="38">
        <v>105</v>
      </c>
      <c r="B105" s="66" t="s">
        <v>259</v>
      </c>
      <c r="C105" s="98">
        <f>'GS sortiert'!I111</f>
        <v>2.4285714285714284</v>
      </c>
    </row>
    <row r="106" spans="1:3" x14ac:dyDescent="0.25">
      <c r="A106" s="1">
        <v>106</v>
      </c>
      <c r="B106" s="66" t="s">
        <v>109</v>
      </c>
      <c r="C106" s="98">
        <f>'GS sortiert'!I112</f>
        <v>2.4230769230769229</v>
      </c>
    </row>
    <row r="107" spans="1:3" x14ac:dyDescent="0.25">
      <c r="A107" s="38">
        <v>107</v>
      </c>
      <c r="B107" s="66" t="s">
        <v>95</v>
      </c>
      <c r="C107" s="98">
        <f>'GS sortiert'!I113</f>
        <v>2.4222222222222221</v>
      </c>
    </row>
    <row r="108" spans="1:3" x14ac:dyDescent="0.25">
      <c r="A108" s="38">
        <v>108</v>
      </c>
      <c r="B108" s="66" t="s">
        <v>233</v>
      </c>
      <c r="C108" s="98">
        <f>'GS sortiert'!I114</f>
        <v>2.4213483146067416</v>
      </c>
    </row>
    <row r="109" spans="1:3" x14ac:dyDescent="0.25">
      <c r="A109" s="1">
        <v>109</v>
      </c>
      <c r="B109" s="66" t="s">
        <v>87</v>
      </c>
      <c r="C109" s="98">
        <f>'GS sortiert'!I115</f>
        <v>2.4186046511627906</v>
      </c>
    </row>
    <row r="110" spans="1:3" x14ac:dyDescent="0.25">
      <c r="A110" s="38">
        <v>110</v>
      </c>
      <c r="B110" s="66" t="s">
        <v>235</v>
      </c>
      <c r="C110" s="98">
        <f>'GS sortiert'!I116</f>
        <v>2.4137931034482758</v>
      </c>
    </row>
    <row r="111" spans="1:3" x14ac:dyDescent="0.25">
      <c r="A111" s="38">
        <v>111</v>
      </c>
      <c r="B111" s="66" t="s">
        <v>229</v>
      </c>
      <c r="C111" s="98">
        <f>'GS sortiert'!I117</f>
        <v>2.4097222222222223</v>
      </c>
    </row>
    <row r="112" spans="1:3" x14ac:dyDescent="0.25">
      <c r="A112" s="1">
        <v>112</v>
      </c>
      <c r="B112" s="66" t="s">
        <v>215</v>
      </c>
      <c r="C112" s="98">
        <f>'GS sortiert'!I118</f>
        <v>2.4072022160664819</v>
      </c>
    </row>
    <row r="113" spans="1:3" x14ac:dyDescent="0.25">
      <c r="A113" s="38">
        <v>113</v>
      </c>
      <c r="B113" s="66" t="s">
        <v>75</v>
      </c>
      <c r="C113" s="98">
        <f>'GS sortiert'!I119</f>
        <v>2.4017857142857144</v>
      </c>
    </row>
    <row r="114" spans="1:3" s="103" customFormat="1" x14ac:dyDescent="0.25">
      <c r="A114" s="100">
        <v>114</v>
      </c>
      <c r="B114" s="97" t="s">
        <v>139</v>
      </c>
      <c r="C114" s="101">
        <f>'GS sortiert'!I120</f>
        <v>2.3993808049535605</v>
      </c>
    </row>
    <row r="115" spans="1:3" x14ac:dyDescent="0.25">
      <c r="A115" s="1">
        <v>115</v>
      </c>
      <c r="B115" s="66" t="s">
        <v>237</v>
      </c>
      <c r="C115" s="98">
        <f>'GS sortiert'!I121</f>
        <v>2.393939393939394</v>
      </c>
    </row>
    <row r="116" spans="1:3" x14ac:dyDescent="0.25">
      <c r="A116" s="38">
        <v>116</v>
      </c>
      <c r="B116" s="66" t="s">
        <v>495</v>
      </c>
      <c r="C116" s="98">
        <f>'GS sortiert'!I122</f>
        <v>2.3865546218487395</v>
      </c>
    </row>
    <row r="117" spans="1:3" x14ac:dyDescent="0.25">
      <c r="A117" s="38">
        <v>117</v>
      </c>
      <c r="B117" s="66" t="s">
        <v>230</v>
      </c>
      <c r="C117" s="98">
        <f>'GS sortiert'!I123</f>
        <v>2.382456140350877</v>
      </c>
    </row>
    <row r="118" spans="1:3" x14ac:dyDescent="0.25">
      <c r="A118" s="1">
        <v>118</v>
      </c>
      <c r="B118" s="66" t="s">
        <v>183</v>
      </c>
      <c r="C118" s="98">
        <f>'GS sortiert'!I124</f>
        <v>2.3777777777777778</v>
      </c>
    </row>
    <row r="119" spans="1:3" x14ac:dyDescent="0.25">
      <c r="A119" s="38">
        <v>119</v>
      </c>
      <c r="B119" s="66" t="s">
        <v>487</v>
      </c>
      <c r="C119" s="98">
        <f>'GS sortiert'!I125</f>
        <v>2.3764705882352941</v>
      </c>
    </row>
    <row r="120" spans="1:3" x14ac:dyDescent="0.25">
      <c r="A120" s="38">
        <v>120</v>
      </c>
      <c r="B120" s="66" t="s">
        <v>107</v>
      </c>
      <c r="C120" s="98">
        <f>'GS sortiert'!I126</f>
        <v>2.3736263736263736</v>
      </c>
    </row>
    <row r="121" spans="1:3" x14ac:dyDescent="0.25">
      <c r="A121" s="1">
        <v>121</v>
      </c>
      <c r="B121" s="66" t="s">
        <v>474</v>
      </c>
      <c r="C121" s="98">
        <f>'GS sortiert'!I127</f>
        <v>2.3717948717948718</v>
      </c>
    </row>
    <row r="122" spans="1:3" x14ac:dyDescent="0.25">
      <c r="A122" s="38">
        <v>122</v>
      </c>
      <c r="B122" s="66" t="s">
        <v>270</v>
      </c>
      <c r="C122" s="98">
        <f>'GS sortiert'!I128</f>
        <v>2.3684210526315788</v>
      </c>
    </row>
    <row r="123" spans="1:3" x14ac:dyDescent="0.25">
      <c r="A123" s="38">
        <v>123</v>
      </c>
      <c r="B123" s="66" t="s">
        <v>83</v>
      </c>
      <c r="C123" s="98">
        <f>'GS sortiert'!I129</f>
        <v>2.3647058823529412</v>
      </c>
    </row>
    <row r="124" spans="1:3" x14ac:dyDescent="0.25">
      <c r="A124" s="1">
        <v>124</v>
      </c>
      <c r="B124" s="66" t="s">
        <v>111</v>
      </c>
      <c r="C124" s="98">
        <f>'GS sortiert'!I130</f>
        <v>2.3566433566433567</v>
      </c>
    </row>
    <row r="125" spans="1:3" x14ac:dyDescent="0.25">
      <c r="A125" s="38">
        <v>125</v>
      </c>
      <c r="B125" s="66" t="s">
        <v>191</v>
      </c>
      <c r="C125" s="98">
        <f>'GS sortiert'!I131</f>
        <v>2.3526315789473684</v>
      </c>
    </row>
    <row r="126" spans="1:3" x14ac:dyDescent="0.25">
      <c r="A126" s="38">
        <v>126</v>
      </c>
      <c r="B126" s="66" t="s">
        <v>224</v>
      </c>
      <c r="C126" s="98">
        <f>'GS sortiert'!I132</f>
        <v>2.3524904214559386</v>
      </c>
    </row>
    <row r="127" spans="1:3" x14ac:dyDescent="0.25">
      <c r="A127" s="1">
        <v>127</v>
      </c>
      <c r="B127" s="66" t="s">
        <v>116</v>
      </c>
      <c r="C127" s="98">
        <f>'GS sortiert'!I133</f>
        <v>2.3427230046948355</v>
      </c>
    </row>
    <row r="128" spans="1:3" s="103" customFormat="1" x14ac:dyDescent="0.25">
      <c r="A128" s="100">
        <v>128</v>
      </c>
      <c r="B128" s="97" t="s">
        <v>88</v>
      </c>
      <c r="C128" s="101">
        <f>'GS sortiert'!I134</f>
        <v>2.3391812865497075</v>
      </c>
    </row>
    <row r="129" spans="1:3" x14ac:dyDescent="0.25">
      <c r="A129" s="38">
        <v>129</v>
      </c>
      <c r="B129" s="66" t="s">
        <v>135</v>
      </c>
      <c r="C129" s="98">
        <f>'GS sortiert'!I135</f>
        <v>2.3382789317507418</v>
      </c>
    </row>
    <row r="130" spans="1:3" x14ac:dyDescent="0.25">
      <c r="A130" s="1">
        <v>130</v>
      </c>
      <c r="B130" s="66" t="s">
        <v>464</v>
      </c>
      <c r="C130" s="98">
        <f>'GS sortiert'!I136</f>
        <v>2.3321428571428573</v>
      </c>
    </row>
    <row r="131" spans="1:3" x14ac:dyDescent="0.25">
      <c r="A131" s="38">
        <v>131</v>
      </c>
      <c r="B131" s="65" t="s">
        <v>195</v>
      </c>
      <c r="C131" s="98">
        <f>'GS sortiert'!I137</f>
        <v>2.3287292817679557</v>
      </c>
    </row>
    <row r="132" spans="1:3" x14ac:dyDescent="0.25">
      <c r="A132" s="38">
        <v>132</v>
      </c>
      <c r="B132" s="66" t="s">
        <v>271</v>
      </c>
      <c r="C132" s="98">
        <f>'GS sortiert'!I138</f>
        <v>2.3278688524590163</v>
      </c>
    </row>
    <row r="133" spans="1:3" x14ac:dyDescent="0.25">
      <c r="A133" s="1">
        <v>133</v>
      </c>
      <c r="B133" s="84" t="s">
        <v>196</v>
      </c>
      <c r="C133" s="98">
        <f>'GS sortiert'!I139</f>
        <v>2.3258064516129031</v>
      </c>
    </row>
    <row r="134" spans="1:3" x14ac:dyDescent="0.25">
      <c r="A134" s="38">
        <v>134</v>
      </c>
      <c r="B134" s="66" t="s">
        <v>189</v>
      </c>
      <c r="C134" s="98">
        <f>'GS sortiert'!I140</f>
        <v>2.3138686131386863</v>
      </c>
    </row>
    <row r="135" spans="1:3" x14ac:dyDescent="0.25">
      <c r="A135" s="38">
        <v>135</v>
      </c>
      <c r="B135" s="66" t="s">
        <v>64</v>
      </c>
      <c r="C135" s="98">
        <f>'GS sortiert'!I141</f>
        <v>2.3122676579925652</v>
      </c>
    </row>
    <row r="136" spans="1:3" x14ac:dyDescent="0.25">
      <c r="A136" s="1">
        <v>136</v>
      </c>
      <c r="B136" s="66" t="s">
        <v>174</v>
      </c>
      <c r="C136" s="98">
        <f>'GS sortiert'!I142</f>
        <v>2.3081081081081081</v>
      </c>
    </row>
    <row r="137" spans="1:3" x14ac:dyDescent="0.25">
      <c r="A137" s="38">
        <v>137</v>
      </c>
      <c r="B137" s="66" t="s">
        <v>479</v>
      </c>
      <c r="C137" s="98">
        <f>'GS sortiert'!I143</f>
        <v>2.2922077922077921</v>
      </c>
    </row>
    <row r="138" spans="1:3" x14ac:dyDescent="0.25">
      <c r="A138" s="38">
        <v>138</v>
      </c>
      <c r="B138" s="66" t="s">
        <v>108</v>
      </c>
      <c r="C138" s="98">
        <f>'GS sortiert'!I144</f>
        <v>2.290909090909091</v>
      </c>
    </row>
    <row r="139" spans="1:3" x14ac:dyDescent="0.25">
      <c r="A139" s="1">
        <v>139</v>
      </c>
      <c r="B139" s="66" t="s">
        <v>27</v>
      </c>
      <c r="C139" s="98">
        <f>'GS sortiert'!I145</f>
        <v>2.2826086956521738</v>
      </c>
    </row>
    <row r="140" spans="1:3" x14ac:dyDescent="0.25">
      <c r="A140" s="38">
        <v>140</v>
      </c>
      <c r="B140" s="66" t="s">
        <v>228</v>
      </c>
      <c r="C140" s="98">
        <f>'GS sortiert'!I146</f>
        <v>2.2821316614420062</v>
      </c>
    </row>
    <row r="141" spans="1:3" x14ac:dyDescent="0.25">
      <c r="A141" s="38">
        <v>141</v>
      </c>
      <c r="B141" s="66" t="s">
        <v>66</v>
      </c>
      <c r="C141" s="98">
        <f>'GS sortiert'!I147</f>
        <v>2.281853281853282</v>
      </c>
    </row>
    <row r="142" spans="1:3" x14ac:dyDescent="0.25">
      <c r="A142" s="1">
        <v>142</v>
      </c>
      <c r="B142" s="66" t="s">
        <v>194</v>
      </c>
      <c r="C142" s="98">
        <f>'GS sortiert'!I148</f>
        <v>2.2808988764044944</v>
      </c>
    </row>
    <row r="143" spans="1:3" x14ac:dyDescent="0.25">
      <c r="A143" s="38">
        <v>143</v>
      </c>
      <c r="B143" s="66" t="s">
        <v>238</v>
      </c>
      <c r="C143" s="98">
        <f>'GS sortiert'!I149</f>
        <v>2.2671755725190841</v>
      </c>
    </row>
    <row r="144" spans="1:3" x14ac:dyDescent="0.25">
      <c r="A144" s="38">
        <v>144</v>
      </c>
      <c r="B144" s="66" t="s">
        <v>74</v>
      </c>
      <c r="C144" s="98">
        <f>'GS sortiert'!I150</f>
        <v>2.261437908496732</v>
      </c>
    </row>
    <row r="145" spans="1:3" x14ac:dyDescent="0.25">
      <c r="A145" s="1">
        <v>145</v>
      </c>
      <c r="B145" s="66" t="s">
        <v>201</v>
      </c>
      <c r="C145" s="98">
        <f>'GS sortiert'!I151</f>
        <v>2.2582159624413145</v>
      </c>
    </row>
    <row r="146" spans="1:3" x14ac:dyDescent="0.25">
      <c r="A146" s="38">
        <v>146</v>
      </c>
      <c r="B146" s="66" t="s">
        <v>94</v>
      </c>
      <c r="C146" s="98">
        <f>'GS sortiert'!I152</f>
        <v>2.2576687116564416</v>
      </c>
    </row>
    <row r="147" spans="1:3" x14ac:dyDescent="0.25">
      <c r="A147" s="38">
        <v>147</v>
      </c>
      <c r="B147" s="66" t="s">
        <v>113</v>
      </c>
      <c r="C147" s="98">
        <f>'GS sortiert'!I153</f>
        <v>2.2453987730061349</v>
      </c>
    </row>
    <row r="148" spans="1:3" x14ac:dyDescent="0.25">
      <c r="A148" s="1">
        <v>148</v>
      </c>
      <c r="B148" s="66" t="s">
        <v>250</v>
      </c>
      <c r="C148" s="98">
        <f>'GS sortiert'!I154</f>
        <v>2.2409326424870466</v>
      </c>
    </row>
    <row r="149" spans="1:3" x14ac:dyDescent="0.25">
      <c r="A149" s="38">
        <v>149</v>
      </c>
      <c r="B149" s="66" t="s">
        <v>48</v>
      </c>
      <c r="C149" s="98">
        <f>'GS sortiert'!I155</f>
        <v>2.2364864864864864</v>
      </c>
    </row>
    <row r="150" spans="1:3" x14ac:dyDescent="0.25">
      <c r="A150" s="38">
        <v>150</v>
      </c>
      <c r="B150" s="66" t="s">
        <v>86</v>
      </c>
      <c r="C150" s="98">
        <f>'GS sortiert'!I156</f>
        <v>2.2245614035087717</v>
      </c>
    </row>
    <row r="151" spans="1:3" x14ac:dyDescent="0.25">
      <c r="A151" s="1">
        <v>151</v>
      </c>
      <c r="B151" s="66" t="s">
        <v>138</v>
      </c>
      <c r="C151" s="98">
        <f>'GS sortiert'!I157</f>
        <v>2.2240000000000002</v>
      </c>
    </row>
    <row r="152" spans="1:3" x14ac:dyDescent="0.25">
      <c r="A152" s="38">
        <v>152</v>
      </c>
      <c r="B152" s="66" t="s">
        <v>175</v>
      </c>
      <c r="C152" s="98">
        <f>'GS sortiert'!I158</f>
        <v>2.2222222222222223</v>
      </c>
    </row>
    <row r="153" spans="1:3" x14ac:dyDescent="0.25">
      <c r="A153" s="38">
        <v>153</v>
      </c>
      <c r="B153" s="66" t="s">
        <v>114</v>
      </c>
      <c r="C153" s="98">
        <f>'GS sortiert'!I159</f>
        <v>2.2175438596491226</v>
      </c>
    </row>
    <row r="154" spans="1:3" x14ac:dyDescent="0.25">
      <c r="A154" s="1">
        <v>154</v>
      </c>
      <c r="B154" s="66" t="s">
        <v>92</v>
      </c>
      <c r="C154" s="98">
        <f>'GS sortiert'!I160</f>
        <v>2.2166666666666668</v>
      </c>
    </row>
    <row r="155" spans="1:3" x14ac:dyDescent="0.25">
      <c r="A155" s="38">
        <v>155</v>
      </c>
      <c r="B155" s="66" t="s">
        <v>84</v>
      </c>
      <c r="C155" s="98">
        <f>'GS sortiert'!I161</f>
        <v>2.2153284671532845</v>
      </c>
    </row>
    <row r="156" spans="1:3" x14ac:dyDescent="0.25">
      <c r="A156" s="38">
        <v>156</v>
      </c>
      <c r="B156" s="66" t="s">
        <v>208</v>
      </c>
      <c r="C156" s="98">
        <f>'GS sortiert'!I162</f>
        <v>2.2113402061855671</v>
      </c>
    </row>
    <row r="157" spans="1:3" s="103" customFormat="1" x14ac:dyDescent="0.25">
      <c r="A157" s="102">
        <v>157</v>
      </c>
      <c r="B157" s="97" t="s">
        <v>254</v>
      </c>
      <c r="C157" s="101">
        <f>'GS sortiert'!I163</f>
        <v>2.2073578595317724</v>
      </c>
    </row>
    <row r="158" spans="1:3" x14ac:dyDescent="0.25">
      <c r="A158" s="38">
        <v>158</v>
      </c>
      <c r="B158" s="66" t="s">
        <v>163</v>
      </c>
      <c r="C158" s="98">
        <f>'GS sortiert'!I164</f>
        <v>2.1986531986531985</v>
      </c>
    </row>
    <row r="159" spans="1:3" x14ac:dyDescent="0.25">
      <c r="A159" s="38">
        <v>159</v>
      </c>
      <c r="B159" s="66" t="s">
        <v>489</v>
      </c>
      <c r="C159" s="98">
        <f>'GS sortiert'!I165</f>
        <v>2.1969696969696968</v>
      </c>
    </row>
    <row r="160" spans="1:3" x14ac:dyDescent="0.25">
      <c r="A160" s="1">
        <v>160</v>
      </c>
      <c r="B160" s="66" t="s">
        <v>477</v>
      </c>
      <c r="C160" s="98">
        <f>'GS sortiert'!I166</f>
        <v>2.1886792452830188</v>
      </c>
    </row>
    <row r="161" spans="1:3" x14ac:dyDescent="0.25">
      <c r="A161" s="38">
        <v>161</v>
      </c>
      <c r="B161" s="66" t="s">
        <v>67</v>
      </c>
      <c r="C161" s="98">
        <f>'GS sortiert'!I167</f>
        <v>2.1860465116279069</v>
      </c>
    </row>
    <row r="162" spans="1:3" x14ac:dyDescent="0.25">
      <c r="A162" s="38">
        <v>162</v>
      </c>
      <c r="B162" s="66" t="s">
        <v>241</v>
      </c>
      <c r="C162" s="98">
        <f>'GS sortiert'!I168</f>
        <v>2.1798245614035086</v>
      </c>
    </row>
    <row r="163" spans="1:3" x14ac:dyDescent="0.25">
      <c r="A163" s="1">
        <v>163</v>
      </c>
      <c r="B163" s="66" t="s">
        <v>231</v>
      </c>
      <c r="C163" s="98">
        <f>'GS sortiert'!I169</f>
        <v>2.1775000000000002</v>
      </c>
    </row>
    <row r="164" spans="1:3" x14ac:dyDescent="0.25">
      <c r="A164" s="38">
        <v>164</v>
      </c>
      <c r="B164" s="66" t="s">
        <v>251</v>
      </c>
      <c r="C164" s="98">
        <f>'GS sortiert'!I170</f>
        <v>2.172972972972973</v>
      </c>
    </row>
    <row r="165" spans="1:3" x14ac:dyDescent="0.25">
      <c r="A165" s="38">
        <v>165</v>
      </c>
      <c r="B165" s="66" t="s">
        <v>162</v>
      </c>
      <c r="C165" s="98">
        <f>'GS sortiert'!I171</f>
        <v>2.1598513011152418</v>
      </c>
    </row>
    <row r="166" spans="1:3" x14ac:dyDescent="0.25">
      <c r="A166" s="1">
        <v>166</v>
      </c>
      <c r="B166" s="66" t="s">
        <v>258</v>
      </c>
      <c r="C166" s="98">
        <f>'GS sortiert'!I172</f>
        <v>2.1578947368421053</v>
      </c>
    </row>
    <row r="167" spans="1:3" x14ac:dyDescent="0.25">
      <c r="A167" s="38">
        <v>167</v>
      </c>
      <c r="B167" s="66" t="s">
        <v>106</v>
      </c>
      <c r="C167" s="98">
        <f>'GS sortiert'!I173</f>
        <v>2.1529411764705881</v>
      </c>
    </row>
    <row r="168" spans="1:3" x14ac:dyDescent="0.25">
      <c r="A168" s="38">
        <v>168</v>
      </c>
      <c r="B168" s="66" t="s">
        <v>90</v>
      </c>
      <c r="C168" s="98">
        <f>'GS sortiert'!I174</f>
        <v>2.1495327102803738</v>
      </c>
    </row>
    <row r="169" spans="1:3" x14ac:dyDescent="0.25">
      <c r="A169" s="1">
        <v>169</v>
      </c>
      <c r="B169" s="66" t="s">
        <v>136</v>
      </c>
      <c r="C169" s="98">
        <f>'GS sortiert'!I175</f>
        <v>2.124590163934426</v>
      </c>
    </row>
    <row r="170" spans="1:3" x14ac:dyDescent="0.25">
      <c r="A170" s="38">
        <v>170</v>
      </c>
      <c r="B170" s="66" t="s">
        <v>236</v>
      </c>
      <c r="C170" s="98">
        <f>'GS sortiert'!I176</f>
        <v>2.1164835164835165</v>
      </c>
    </row>
    <row r="171" spans="1:3" x14ac:dyDescent="0.25">
      <c r="A171" s="38">
        <v>171</v>
      </c>
      <c r="B171" s="66" t="s">
        <v>252</v>
      </c>
      <c r="C171" s="98">
        <f>'GS sortiert'!I177</f>
        <v>2.1090909090909089</v>
      </c>
    </row>
    <row r="172" spans="1:3" x14ac:dyDescent="0.25">
      <c r="A172" s="1">
        <v>172</v>
      </c>
      <c r="B172" s="66" t="s">
        <v>89</v>
      </c>
      <c r="C172" s="98">
        <f>'GS sortiert'!I178</f>
        <v>2.1032258064516127</v>
      </c>
    </row>
    <row r="173" spans="1:3" x14ac:dyDescent="0.25">
      <c r="A173" s="38">
        <v>173</v>
      </c>
      <c r="B173" s="66" t="s">
        <v>253</v>
      </c>
      <c r="C173" s="98">
        <f>'GS sortiert'!I179</f>
        <v>2.1010101010101012</v>
      </c>
    </row>
    <row r="174" spans="1:3" x14ac:dyDescent="0.25">
      <c r="A174" s="38">
        <v>174</v>
      </c>
      <c r="B174" s="66" t="s">
        <v>190</v>
      </c>
      <c r="C174" s="98">
        <f>'GS sortiert'!I180</f>
        <v>2.0918032786885248</v>
      </c>
    </row>
    <row r="175" spans="1:3" x14ac:dyDescent="0.25">
      <c r="A175" s="1">
        <v>175</v>
      </c>
      <c r="B175" s="66" t="s">
        <v>141</v>
      </c>
      <c r="C175" s="98">
        <f>'GS sortiert'!I181</f>
        <v>2.0803108808290154</v>
      </c>
    </row>
    <row r="176" spans="1:3" x14ac:dyDescent="0.25">
      <c r="A176" s="38">
        <v>176</v>
      </c>
      <c r="B176" s="66" t="s">
        <v>272</v>
      </c>
      <c r="C176" s="98">
        <f>'GS sortiert'!I182</f>
        <v>2.08</v>
      </c>
    </row>
    <row r="177" spans="1:3" x14ac:dyDescent="0.25">
      <c r="A177" s="38">
        <v>177</v>
      </c>
      <c r="B177" s="66" t="s">
        <v>488</v>
      </c>
      <c r="C177" s="98">
        <f>'GS sortiert'!I183</f>
        <v>2.0785714285714287</v>
      </c>
    </row>
    <row r="178" spans="1:3" x14ac:dyDescent="0.25">
      <c r="A178" s="1">
        <v>178</v>
      </c>
      <c r="B178" s="66" t="s">
        <v>460</v>
      </c>
      <c r="C178" s="98">
        <f>'GS sortiert'!I184</f>
        <v>2.0777777777777779</v>
      </c>
    </row>
    <row r="179" spans="1:3" x14ac:dyDescent="0.25">
      <c r="A179" s="38">
        <v>179</v>
      </c>
      <c r="B179" s="66" t="s">
        <v>449</v>
      </c>
      <c r="C179" s="98">
        <f>'GS sortiert'!I185</f>
        <v>2.0743801652892562</v>
      </c>
    </row>
    <row r="180" spans="1:3" x14ac:dyDescent="0.25">
      <c r="A180" s="38">
        <v>180</v>
      </c>
      <c r="B180" s="66" t="s">
        <v>72</v>
      </c>
      <c r="C180" s="98">
        <f>'GS sortiert'!I186</f>
        <v>2.0604651162790697</v>
      </c>
    </row>
    <row r="181" spans="1:3" x14ac:dyDescent="0.25">
      <c r="A181" s="1">
        <v>181</v>
      </c>
      <c r="B181" s="66" t="s">
        <v>549</v>
      </c>
      <c r="C181" s="98">
        <f>'GS sortiert'!I187</f>
        <v>2.0166666666666666</v>
      </c>
    </row>
    <row r="182" spans="1:3" x14ac:dyDescent="0.25">
      <c r="A182" s="38">
        <v>182</v>
      </c>
      <c r="B182" s="66" t="s">
        <v>91</v>
      </c>
      <c r="C182" s="98">
        <f>'GS sortiert'!I188</f>
        <v>2.0145985401459856</v>
      </c>
    </row>
    <row r="183" spans="1:3" x14ac:dyDescent="0.25">
      <c r="A183" s="38">
        <v>183</v>
      </c>
      <c r="B183" s="66" t="s">
        <v>97</v>
      </c>
      <c r="C183" s="98">
        <f>'GS sortiert'!I189</f>
        <v>1.9886363636363635</v>
      </c>
    </row>
    <row r="184" spans="1:3" x14ac:dyDescent="0.25">
      <c r="A184" s="1">
        <v>184</v>
      </c>
      <c r="B184" s="66" t="s">
        <v>461</v>
      </c>
      <c r="C184" s="98">
        <f>'GS sortiert'!I190</f>
        <v>1.9801587301587302</v>
      </c>
    </row>
    <row r="185" spans="1:3" x14ac:dyDescent="0.25">
      <c r="A185" s="38">
        <v>185</v>
      </c>
      <c r="B185" s="66" t="s">
        <v>478</v>
      </c>
      <c r="C185" s="98">
        <f>'GS sortiert'!I191</f>
        <v>1.956989247311828</v>
      </c>
    </row>
    <row r="186" spans="1:3" x14ac:dyDescent="0.25">
      <c r="A186" s="38">
        <v>186</v>
      </c>
      <c r="B186" s="66" t="s">
        <v>207</v>
      </c>
      <c r="C186" s="98">
        <f>'GS sortiert'!I192</f>
        <v>1.950261780104712</v>
      </c>
    </row>
    <row r="187" spans="1:3" x14ac:dyDescent="0.25">
      <c r="A187" s="1">
        <v>187</v>
      </c>
      <c r="B187" s="66" t="s">
        <v>273</v>
      </c>
      <c r="C187" s="98">
        <f>'GS sortiert'!I193</f>
        <v>1.9441860465116279</v>
      </c>
    </row>
    <row r="188" spans="1:3" s="103" customFormat="1" x14ac:dyDescent="0.25">
      <c r="A188" s="100">
        <v>188</v>
      </c>
      <c r="B188" s="97" t="s">
        <v>274</v>
      </c>
      <c r="C188" s="101">
        <f>'GS sortiert'!I194</f>
        <v>1.8848484848484848</v>
      </c>
    </row>
    <row r="189" spans="1:3" x14ac:dyDescent="0.25">
      <c r="A189" s="38">
        <v>189</v>
      </c>
      <c r="B189" s="66" t="s">
        <v>140</v>
      </c>
      <c r="C189" s="98">
        <f>'GS sortiert'!I195</f>
        <v>1.8457711442786069</v>
      </c>
    </row>
    <row r="190" spans="1:3" x14ac:dyDescent="0.25">
      <c r="A190" s="1">
        <v>190</v>
      </c>
      <c r="B190" s="66" t="s">
        <v>204</v>
      </c>
      <c r="C190" s="98">
        <f>'GS sortiert'!I196</f>
        <v>1.8015564202334631</v>
      </c>
    </row>
    <row r="191" spans="1:3" x14ac:dyDescent="0.25">
      <c r="A191" s="38">
        <v>191</v>
      </c>
      <c r="B191" s="66" t="s">
        <v>78</v>
      </c>
      <c r="C191" s="98">
        <f>'GS sortiert'!I197</f>
        <v>1.7907801418439717</v>
      </c>
    </row>
    <row r="192" spans="1:3" x14ac:dyDescent="0.25">
      <c r="A192" s="38">
        <v>192</v>
      </c>
      <c r="B192" s="66" t="s">
        <v>142</v>
      </c>
      <c r="C192" s="98">
        <f>'GS sortiert'!I198</f>
        <v>1.7538461538461538</v>
      </c>
    </row>
    <row r="193" spans="1:3" x14ac:dyDescent="0.25">
      <c r="A193" s="1">
        <v>193</v>
      </c>
      <c r="B193" s="66" t="s">
        <v>480</v>
      </c>
      <c r="C193" s="98">
        <f>'GS sortiert'!I199</f>
        <v>1.7478260869565216</v>
      </c>
    </row>
    <row r="194" spans="1:3" x14ac:dyDescent="0.25">
      <c r="A194" s="38">
        <v>194</v>
      </c>
      <c r="B194" s="66" t="s">
        <v>275</v>
      </c>
      <c r="C194" s="98">
        <f>'GS sortiert'!I200</f>
        <v>1.7348837209302326</v>
      </c>
    </row>
    <row r="195" spans="1:3" x14ac:dyDescent="0.25">
      <c r="A195" s="38">
        <v>195</v>
      </c>
      <c r="B195" s="66" t="s">
        <v>202</v>
      </c>
      <c r="C195" s="98">
        <f>'GS sortiert'!I201</f>
        <v>1.7227722772277227</v>
      </c>
    </row>
    <row r="196" spans="1:3" x14ac:dyDescent="0.25">
      <c r="A196" s="1">
        <v>196</v>
      </c>
      <c r="B196" s="66" t="s">
        <v>93</v>
      </c>
      <c r="C196" s="98">
        <f>'GS sortiert'!I202</f>
        <v>1.7227272727272727</v>
      </c>
    </row>
    <row r="197" spans="1:3" x14ac:dyDescent="0.25">
      <c r="A197" s="38">
        <v>197</v>
      </c>
      <c r="B197" s="66" t="s">
        <v>222</v>
      </c>
      <c r="C197" s="98">
        <f>'GS sortiert'!I203</f>
        <v>1.6956521739130435</v>
      </c>
    </row>
    <row r="198" spans="1:3" x14ac:dyDescent="0.25">
      <c r="A198" s="38">
        <v>198</v>
      </c>
      <c r="B198" s="66" t="s">
        <v>462</v>
      </c>
      <c r="C198" s="98">
        <f>'GS sortiert'!I204</f>
        <v>1.6818181818181819</v>
      </c>
    </row>
    <row r="199" spans="1:3" x14ac:dyDescent="0.25">
      <c r="A199" s="1">
        <v>199</v>
      </c>
      <c r="B199" s="66" t="s">
        <v>117</v>
      </c>
      <c r="C199" s="98">
        <f>'GS sortiert'!I205</f>
        <v>1.6816326530612244</v>
      </c>
    </row>
    <row r="200" spans="1:3" x14ac:dyDescent="0.25">
      <c r="A200" s="38">
        <v>200</v>
      </c>
      <c r="B200" s="66" t="s">
        <v>256</v>
      </c>
      <c r="C200" s="98">
        <f>'GS sortiert'!I206</f>
        <v>1.6424474187380498</v>
      </c>
    </row>
    <row r="201" spans="1:3" x14ac:dyDescent="0.25">
      <c r="A201" s="38">
        <v>201</v>
      </c>
      <c r="B201" s="66" t="s">
        <v>255</v>
      </c>
      <c r="C201" s="98">
        <f>'GS sortiert'!I207</f>
        <v>1.6404494382022472</v>
      </c>
    </row>
    <row r="202" spans="1:3" x14ac:dyDescent="0.25">
      <c r="A202" s="1">
        <v>202</v>
      </c>
      <c r="B202" s="66" t="s">
        <v>216</v>
      </c>
      <c r="C202" s="98">
        <f>'GS sortiert'!I208</f>
        <v>1.6071428571428572</v>
      </c>
    </row>
    <row r="203" spans="1:3" s="103" customFormat="1" x14ac:dyDescent="0.25">
      <c r="A203" s="100">
        <v>203</v>
      </c>
      <c r="B203" s="97" t="s">
        <v>165</v>
      </c>
      <c r="C203" s="101">
        <f>'GS sortiert'!I209</f>
        <v>1.17</v>
      </c>
    </row>
    <row r="204" spans="1:3" x14ac:dyDescent="0.25">
      <c r="A204" s="38">
        <v>204</v>
      </c>
      <c r="B204" s="30" t="s">
        <v>463</v>
      </c>
      <c r="C204" s="98">
        <f>GemS!I9</f>
        <v>2.4300000000000002</v>
      </c>
    </row>
    <row r="205" spans="1:3" x14ac:dyDescent="0.25">
      <c r="A205" s="1">
        <v>205</v>
      </c>
      <c r="B205" s="30" t="s">
        <v>491</v>
      </c>
      <c r="C205" s="98">
        <f>GemS!I10</f>
        <v>2.3849056603773584</v>
      </c>
    </row>
    <row r="206" spans="1:3" x14ac:dyDescent="0.25">
      <c r="A206" s="38">
        <v>206</v>
      </c>
      <c r="B206" s="30" t="s">
        <v>492</v>
      </c>
      <c r="C206" s="98">
        <f>GemS!I11</f>
        <v>2.3466666666666667</v>
      </c>
    </row>
    <row r="207" spans="1:3" x14ac:dyDescent="0.25">
      <c r="A207" s="38">
        <v>207</v>
      </c>
      <c r="B207" s="31" t="s">
        <v>459</v>
      </c>
      <c r="C207" s="98">
        <f>GemS!I12</f>
        <v>2.2200000000000002</v>
      </c>
    </row>
    <row r="208" spans="1:3" x14ac:dyDescent="0.25">
      <c r="A208" s="1">
        <v>208</v>
      </c>
      <c r="B208" s="30" t="s">
        <v>482</v>
      </c>
      <c r="C208" s="98">
        <f>GemS!I13</f>
        <v>2.2023346303501947</v>
      </c>
    </row>
    <row r="209" spans="1:3" x14ac:dyDescent="0.25">
      <c r="A209" s="38">
        <v>209</v>
      </c>
      <c r="B209" s="30" t="s">
        <v>143</v>
      </c>
      <c r="C209" s="98">
        <f>GemS!I14</f>
        <v>2.0606060606060606</v>
      </c>
    </row>
    <row r="210" spans="1:3" x14ac:dyDescent="0.25">
      <c r="A210" s="38">
        <v>210</v>
      </c>
      <c r="B210" s="30" t="s">
        <v>128</v>
      </c>
      <c r="C210" s="98">
        <f>GemS!I15</f>
        <v>1.8930232558139535</v>
      </c>
    </row>
    <row r="211" spans="1:3" x14ac:dyDescent="0.25">
      <c r="A211" s="1">
        <v>211</v>
      </c>
      <c r="B211" s="30" t="s">
        <v>211</v>
      </c>
      <c r="C211" s="98">
        <f>GemS!I16</f>
        <v>1.8678571428571429</v>
      </c>
    </row>
    <row r="212" spans="1:3" x14ac:dyDescent="0.25">
      <c r="A212" s="38">
        <v>212</v>
      </c>
      <c r="B212" s="30" t="s">
        <v>129</v>
      </c>
      <c r="C212" s="98">
        <f>GemS!I17</f>
        <v>1.8293515358361774</v>
      </c>
    </row>
    <row r="213" spans="1:3" x14ac:dyDescent="0.25">
      <c r="A213" s="38">
        <v>213</v>
      </c>
      <c r="B213" s="30" t="s">
        <v>212</v>
      </c>
      <c r="C213" s="98">
        <f>GemS!I18</f>
        <v>1.7712609970674487</v>
      </c>
    </row>
    <row r="214" spans="1:3" x14ac:dyDescent="0.25">
      <c r="A214" s="1">
        <v>214</v>
      </c>
      <c r="B214" s="30" t="s">
        <v>242</v>
      </c>
      <c r="C214" s="98">
        <f>GemS!I19</f>
        <v>1.6990881458966565</v>
      </c>
    </row>
    <row r="215" spans="1:3" x14ac:dyDescent="0.25">
      <c r="A215" s="38">
        <v>215</v>
      </c>
      <c r="B215" s="30" t="s">
        <v>262</v>
      </c>
      <c r="C215" s="98">
        <f>GemS!I20</f>
        <v>1.6839999999999999</v>
      </c>
    </row>
    <row r="216" spans="1:3" x14ac:dyDescent="0.25">
      <c r="A216" s="38">
        <v>216</v>
      </c>
      <c r="B216" s="30" t="s">
        <v>480</v>
      </c>
      <c r="C216" s="98">
        <f>GemS!I21</f>
        <v>1.6607142857142858</v>
      </c>
    </row>
    <row r="217" spans="1:3" x14ac:dyDescent="0.25">
      <c r="A217" s="1">
        <v>217</v>
      </c>
      <c r="B217" s="30" t="s">
        <v>243</v>
      </c>
      <c r="C217" s="98">
        <f>GemS!I22</f>
        <v>1.6140000000000001</v>
      </c>
    </row>
    <row r="218" spans="1:3" x14ac:dyDescent="0.25">
      <c r="A218" s="38">
        <v>218</v>
      </c>
      <c r="B218" s="30" t="s">
        <v>454</v>
      </c>
      <c r="C218" s="98">
        <f>GemS!I23</f>
        <v>1.6</v>
      </c>
    </row>
    <row r="219" spans="1:3" x14ac:dyDescent="0.25">
      <c r="A219" s="38">
        <v>219</v>
      </c>
      <c r="B219" s="30" t="s">
        <v>213</v>
      </c>
      <c r="C219" s="98">
        <f>GemS!I24</f>
        <v>1.2822362488728585</v>
      </c>
    </row>
    <row r="220" spans="1:3" x14ac:dyDescent="0.25">
      <c r="A220" s="1">
        <v>220</v>
      </c>
      <c r="B220" s="30" t="s">
        <v>165</v>
      </c>
      <c r="C220" s="98">
        <f>GemS!I25</f>
        <v>1.17</v>
      </c>
    </row>
    <row r="221" spans="1:3" x14ac:dyDescent="0.25">
      <c r="A221" s="38">
        <v>221</v>
      </c>
      <c r="B221" s="30" t="s">
        <v>263</v>
      </c>
      <c r="C221" s="98">
        <f>GemS!I26</f>
        <v>0.16500000000000001</v>
      </c>
    </row>
    <row r="222" spans="1:3" x14ac:dyDescent="0.25">
      <c r="A222" s="38">
        <v>222</v>
      </c>
      <c r="B222" s="85" t="s">
        <v>145</v>
      </c>
      <c r="C222" s="98">
        <f>'FS sortiert'!I8</f>
        <v>2.25</v>
      </c>
    </row>
    <row r="223" spans="1:3" x14ac:dyDescent="0.25">
      <c r="A223" s="1">
        <v>223</v>
      </c>
      <c r="B223" s="85" t="s">
        <v>164</v>
      </c>
      <c r="C223" s="98">
        <f>'FS sortiert'!I9</f>
        <v>2.2222222222222223</v>
      </c>
    </row>
    <row r="224" spans="1:3" x14ac:dyDescent="0.25">
      <c r="A224" s="38">
        <v>224</v>
      </c>
      <c r="B224" s="85" t="s">
        <v>264</v>
      </c>
      <c r="C224" s="98">
        <f>'FS sortiert'!I10</f>
        <v>2.0930232558139537</v>
      </c>
    </row>
    <row r="225" spans="1:3" x14ac:dyDescent="0.25">
      <c r="A225" s="38">
        <v>225</v>
      </c>
      <c r="B225" s="92" t="s">
        <v>147</v>
      </c>
      <c r="C225" s="98">
        <f>'FS sortiert'!I11</f>
        <v>2.0893854748603351</v>
      </c>
    </row>
    <row r="226" spans="1:3" x14ac:dyDescent="0.25">
      <c r="A226" s="1">
        <v>226</v>
      </c>
      <c r="B226" s="85" t="s">
        <v>146</v>
      </c>
      <c r="C226" s="98">
        <f>'FS sortiert'!I12</f>
        <v>2</v>
      </c>
    </row>
    <row r="227" spans="1:3" x14ac:dyDescent="0.25">
      <c r="A227" s="38">
        <v>227</v>
      </c>
      <c r="B227" s="83" t="s">
        <v>177</v>
      </c>
      <c r="C227" s="98">
        <f>'FS sortiert'!I13</f>
        <v>1.9230769230769231</v>
      </c>
    </row>
    <row r="228" spans="1:3" x14ac:dyDescent="0.25">
      <c r="A228" s="38">
        <v>228</v>
      </c>
      <c r="B228" s="83" t="s">
        <v>144</v>
      </c>
      <c r="C228" s="98">
        <f>'FS sortiert'!I14</f>
        <v>1.7025316455696202</v>
      </c>
    </row>
    <row r="229" spans="1:3" x14ac:dyDescent="0.25">
      <c r="A229" s="1">
        <v>229</v>
      </c>
      <c r="B229" s="85" t="s">
        <v>210</v>
      </c>
      <c r="C229" s="98">
        <f>'FS sortiert'!I15</f>
        <v>1.4696969696969697</v>
      </c>
    </row>
    <row r="230" spans="1:3" x14ac:dyDescent="0.25">
      <c r="A230" s="38">
        <v>230</v>
      </c>
      <c r="B230" s="85" t="s">
        <v>265</v>
      </c>
      <c r="C230" s="98">
        <f>'FS sortiert'!I16</f>
        <v>1.44</v>
      </c>
    </row>
    <row r="231" spans="1:3" x14ac:dyDescent="0.25">
      <c r="A231" s="38">
        <v>231</v>
      </c>
      <c r="B231" s="92" t="s">
        <v>234</v>
      </c>
      <c r="C231" s="98">
        <f>'FS sortiert'!I17</f>
        <v>1.272108843537415</v>
      </c>
    </row>
    <row r="232" spans="1:3" x14ac:dyDescent="0.25">
      <c r="A232" s="1">
        <v>232</v>
      </c>
      <c r="B232" s="85" t="s">
        <v>266</v>
      </c>
      <c r="C232" s="98">
        <f>'FS sortiert'!I18</f>
        <v>1.1515151515151516</v>
      </c>
    </row>
    <row r="233" spans="1:3" x14ac:dyDescent="0.25">
      <c r="A233" s="38">
        <v>233</v>
      </c>
      <c r="B233" s="83" t="s">
        <v>269</v>
      </c>
      <c r="C233" s="98">
        <f>'FS sortiert'!I19</f>
        <v>1.0900000000000001</v>
      </c>
    </row>
    <row r="234" spans="1:3" x14ac:dyDescent="0.25">
      <c r="A234" s="38">
        <v>234</v>
      </c>
      <c r="B234" s="83" t="s">
        <v>148</v>
      </c>
      <c r="C234" s="98">
        <f>'FS sortiert'!I20</f>
        <v>0.8771929824561403</v>
      </c>
    </row>
    <row r="235" spans="1:3" x14ac:dyDescent="0.25">
      <c r="A235" s="1">
        <v>235</v>
      </c>
      <c r="B235" s="83" t="s">
        <v>551</v>
      </c>
      <c r="C235" s="98">
        <f>'FS sortiert'!I21</f>
        <v>0.54166666666666663</v>
      </c>
    </row>
    <row r="236" spans="1:3" x14ac:dyDescent="0.25">
      <c r="A236" s="38">
        <v>236</v>
      </c>
      <c r="B236" s="30" t="s">
        <v>172</v>
      </c>
      <c r="C236" s="98">
        <f>'Gymnasien sortiert'!I8</f>
        <v>2.4745529573590095</v>
      </c>
    </row>
    <row r="237" spans="1:3" x14ac:dyDescent="0.25">
      <c r="A237" s="38">
        <v>237</v>
      </c>
      <c r="B237" s="30" t="s">
        <v>483</v>
      </c>
      <c r="C237" s="98">
        <f>'Gymnasien sortiert'!I9</f>
        <v>2.449074074074074</v>
      </c>
    </row>
    <row r="238" spans="1:3" x14ac:dyDescent="0.25">
      <c r="A238" s="1">
        <v>238</v>
      </c>
      <c r="B238" s="30" t="s">
        <v>197</v>
      </c>
      <c r="C238" s="98">
        <f>'Gymnasien sortiert'!I10</f>
        <v>2.4178947368421051</v>
      </c>
    </row>
    <row r="239" spans="1:3" x14ac:dyDescent="0.25">
      <c r="A239" s="38">
        <v>239</v>
      </c>
      <c r="B239" s="30" t="s">
        <v>120</v>
      </c>
      <c r="C239" s="98">
        <f>'Gymnasien sortiert'!I11</f>
        <v>2.3413379073756433</v>
      </c>
    </row>
    <row r="240" spans="1:3" x14ac:dyDescent="0.25">
      <c r="A240" s="38">
        <v>240</v>
      </c>
      <c r="B240" s="30" t="s">
        <v>150</v>
      </c>
      <c r="C240" s="98">
        <f>'Gymnasien sortiert'!I12</f>
        <v>2.3219264892268696</v>
      </c>
    </row>
    <row r="241" spans="1:3" x14ac:dyDescent="0.25">
      <c r="A241" s="1">
        <v>241</v>
      </c>
      <c r="B241" s="30" t="s">
        <v>497</v>
      </c>
      <c r="C241" s="98">
        <f>'Gymnasien sortiert'!I13</f>
        <v>2.2410714285714284</v>
      </c>
    </row>
    <row r="242" spans="1:3" x14ac:dyDescent="0.25">
      <c r="A242" s="38">
        <v>242</v>
      </c>
      <c r="B242" s="30" t="s">
        <v>122</v>
      </c>
      <c r="C242" s="98">
        <f>'Gymnasien sortiert'!I14</f>
        <v>2.0760135135135136</v>
      </c>
    </row>
    <row r="243" spans="1:3" x14ac:dyDescent="0.25">
      <c r="A243" s="38">
        <v>243</v>
      </c>
      <c r="B243" s="30" t="s">
        <v>257</v>
      </c>
      <c r="C243" s="98">
        <f>'Gymnasien sortiert'!I15</f>
        <v>2.0294117647058822</v>
      </c>
    </row>
    <row r="244" spans="1:3" x14ac:dyDescent="0.25">
      <c r="A244" s="1">
        <v>244</v>
      </c>
      <c r="B244" s="30" t="s">
        <v>166</v>
      </c>
      <c r="C244" s="98">
        <f>'Gymnasien sortiert'!I16</f>
        <v>2.0284090909090908</v>
      </c>
    </row>
    <row r="245" spans="1:3" x14ac:dyDescent="0.25">
      <c r="A245" s="38">
        <v>245</v>
      </c>
      <c r="B245" s="30" t="s">
        <v>260</v>
      </c>
      <c r="C245" s="98">
        <f>'Gymnasien sortiert'!I17</f>
        <v>1.8050139275766017</v>
      </c>
    </row>
    <row r="246" spans="1:3" s="58" customFormat="1" x14ac:dyDescent="0.25">
      <c r="A246" s="104">
        <v>246</v>
      </c>
      <c r="B246" s="66" t="s">
        <v>452</v>
      </c>
      <c r="C246" s="105">
        <f>'Gymnasien sortiert'!I18</f>
        <v>1.6169296987087518</v>
      </c>
    </row>
    <row r="247" spans="1:3" x14ac:dyDescent="0.25">
      <c r="A247" s="1">
        <v>247</v>
      </c>
      <c r="B247" s="30" t="s">
        <v>124</v>
      </c>
      <c r="C247" s="98">
        <f>'Gymnasien sortiert'!I19</f>
        <v>1.360236220472441</v>
      </c>
    </row>
  </sheetData>
  <printOptions horizontalCentered="1"/>
  <pageMargins left="0" right="0" top="0" bottom="0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J23"/>
  <sheetViews>
    <sheetView view="pageBreakPreview" zoomScaleNormal="100" workbookViewId="0">
      <selection activeCell="D22" sqref="D22"/>
    </sheetView>
  </sheetViews>
  <sheetFormatPr baseColWidth="10" defaultColWidth="10" defaultRowHeight="15" x14ac:dyDescent="0.25"/>
  <cols>
    <col min="1" max="1" width="5.5546875" style="55" customWidth="1"/>
    <col min="2" max="2" width="44.6640625" style="55" customWidth="1"/>
    <col min="3" max="3" width="13.6640625" style="79" customWidth="1"/>
    <col min="4" max="5" width="8.44140625" style="55" customWidth="1"/>
    <col min="6" max="6" width="9" style="55" customWidth="1"/>
    <col min="7" max="7" width="8.6640625" style="55" customWidth="1"/>
    <col min="8" max="8" width="9.33203125" style="55" hidden="1" customWidth="1"/>
    <col min="9" max="9" width="10.109375" style="57" customWidth="1"/>
    <col min="10" max="10" width="11.5546875" style="55" hidden="1" customWidth="1"/>
    <col min="11" max="1024" width="10" style="55"/>
    <col min="1025" max="16384" width="10" style="58"/>
  </cols>
  <sheetData>
    <row r="1" spans="1:9" ht="21" x14ac:dyDescent="0.4">
      <c r="D1" s="56" t="s">
        <v>458</v>
      </c>
    </row>
    <row r="2" spans="1:9" ht="21" x14ac:dyDescent="0.4">
      <c r="D2" s="56" t="s">
        <v>151</v>
      </c>
    </row>
    <row r="3" spans="1:9" ht="21" x14ac:dyDescent="0.4">
      <c r="D3" s="80"/>
    </row>
    <row r="4" spans="1:9" ht="32.25" customHeight="1" x14ac:dyDescent="0.3">
      <c r="A4" s="59" t="s">
        <v>17</v>
      </c>
      <c r="B4" s="82" t="s">
        <v>18</v>
      </c>
      <c r="C4" s="60" t="s">
        <v>19</v>
      </c>
      <c r="D4" s="60" t="s">
        <v>4</v>
      </c>
      <c r="E4" s="60" t="s">
        <v>5</v>
      </c>
      <c r="F4" s="60" t="s">
        <v>6</v>
      </c>
      <c r="G4" s="60" t="s">
        <v>20</v>
      </c>
      <c r="H4" s="61" t="s">
        <v>21</v>
      </c>
      <c r="I4" s="62" t="s">
        <v>22</v>
      </c>
    </row>
    <row r="5" spans="1:9" s="88" customFormat="1" ht="15.75" customHeight="1" x14ac:dyDescent="0.25">
      <c r="A5" s="84" t="s">
        <v>276</v>
      </c>
      <c r="B5" s="85" t="s">
        <v>149</v>
      </c>
      <c r="C5" s="86" t="s">
        <v>37</v>
      </c>
      <c r="D5" s="86"/>
      <c r="E5" s="86">
        <v>60</v>
      </c>
      <c r="F5" s="86">
        <v>152</v>
      </c>
      <c r="G5" s="86">
        <f>D5+(E5*2)+(F5*3)</f>
        <v>576</v>
      </c>
      <c r="H5" s="86">
        <v>212</v>
      </c>
      <c r="I5" s="87">
        <f>G5/H5</f>
        <v>2.7169811320754715</v>
      </c>
    </row>
    <row r="6" spans="1:9" s="88" customFormat="1" ht="15.75" customHeight="1" x14ac:dyDescent="0.25">
      <c r="A6" s="84" t="s">
        <v>287</v>
      </c>
      <c r="B6" s="83" t="s">
        <v>484</v>
      </c>
      <c r="C6" s="69" t="s">
        <v>63</v>
      </c>
      <c r="D6" s="69">
        <v>11</v>
      </c>
      <c r="E6" s="69">
        <v>35</v>
      </c>
      <c r="F6" s="69">
        <v>63</v>
      </c>
      <c r="G6" s="69">
        <f>D6+(E6*2)+(F6*3)</f>
        <v>270</v>
      </c>
      <c r="H6" s="69">
        <v>109</v>
      </c>
      <c r="I6" s="73">
        <f>G6/H6</f>
        <v>2.477064220183486</v>
      </c>
    </row>
    <row r="7" spans="1:9" s="88" customFormat="1" x14ac:dyDescent="0.25">
      <c r="A7" s="66" t="s">
        <v>277</v>
      </c>
      <c r="B7" s="92" t="s">
        <v>196</v>
      </c>
      <c r="C7" s="84" t="s">
        <v>30</v>
      </c>
      <c r="D7" s="84">
        <v>6</v>
      </c>
      <c r="E7" s="84">
        <v>0</v>
      </c>
      <c r="F7" s="84">
        <v>13</v>
      </c>
      <c r="G7" s="84">
        <v>721</v>
      </c>
      <c r="H7" s="84">
        <v>0</v>
      </c>
      <c r="I7" s="91">
        <v>2.3258064516129031</v>
      </c>
    </row>
    <row r="8" spans="1:9" s="88" customFormat="1" ht="15.75" customHeight="1" x14ac:dyDescent="0.25">
      <c r="A8" s="84" t="s">
        <v>288</v>
      </c>
      <c r="B8" s="85" t="s">
        <v>145</v>
      </c>
      <c r="C8" s="86" t="s">
        <v>30</v>
      </c>
      <c r="D8" s="86"/>
      <c r="E8" s="86">
        <v>3</v>
      </c>
      <c r="F8" s="86">
        <v>13</v>
      </c>
      <c r="G8" s="86">
        <f t="shared" ref="G8:G21" si="0">D8+(E8*2)+(F8*3)</f>
        <v>45</v>
      </c>
      <c r="H8" s="86">
        <v>20</v>
      </c>
      <c r="I8" s="87">
        <f t="shared" ref="I8:I21" si="1">G8/H8</f>
        <v>2.25</v>
      </c>
    </row>
    <row r="9" spans="1:9" s="88" customFormat="1" x14ac:dyDescent="0.25">
      <c r="A9" s="84" t="s">
        <v>289</v>
      </c>
      <c r="B9" s="85" t="s">
        <v>164</v>
      </c>
      <c r="C9" s="86" t="s">
        <v>32</v>
      </c>
      <c r="D9" s="86">
        <v>4</v>
      </c>
      <c r="E9" s="86">
        <v>4</v>
      </c>
      <c r="F9" s="86">
        <v>36</v>
      </c>
      <c r="G9" s="84">
        <f t="shared" si="0"/>
        <v>120</v>
      </c>
      <c r="H9" s="86">
        <v>54</v>
      </c>
      <c r="I9" s="91">
        <f t="shared" si="1"/>
        <v>2.2222222222222223</v>
      </c>
    </row>
    <row r="10" spans="1:9" s="88" customFormat="1" x14ac:dyDescent="0.25">
      <c r="A10" s="84" t="s">
        <v>290</v>
      </c>
      <c r="B10" s="85" t="s">
        <v>264</v>
      </c>
      <c r="C10" s="86" t="s">
        <v>40</v>
      </c>
      <c r="D10" s="86">
        <v>7</v>
      </c>
      <c r="E10" s="86">
        <v>25</v>
      </c>
      <c r="F10" s="86">
        <v>11</v>
      </c>
      <c r="G10" s="84">
        <f t="shared" si="0"/>
        <v>90</v>
      </c>
      <c r="H10" s="86">
        <v>43</v>
      </c>
      <c r="I10" s="91">
        <f t="shared" si="1"/>
        <v>2.0930232558139537</v>
      </c>
    </row>
    <row r="11" spans="1:9" s="88" customFormat="1" x14ac:dyDescent="0.25">
      <c r="A11" s="66" t="s">
        <v>291</v>
      </c>
      <c r="B11" s="92" t="s">
        <v>147</v>
      </c>
      <c r="C11" s="84" t="s">
        <v>47</v>
      </c>
      <c r="D11" s="84">
        <v>7</v>
      </c>
      <c r="E11" s="84">
        <v>26</v>
      </c>
      <c r="F11" s="84">
        <v>105</v>
      </c>
      <c r="G11" s="84">
        <f t="shared" si="0"/>
        <v>374</v>
      </c>
      <c r="H11" s="84">
        <v>179</v>
      </c>
      <c r="I11" s="91">
        <f t="shared" si="1"/>
        <v>2.0893854748603351</v>
      </c>
    </row>
    <row r="12" spans="1:9" s="88" customFormat="1" ht="15" customHeight="1" x14ac:dyDescent="0.25">
      <c r="A12" s="84" t="s">
        <v>292</v>
      </c>
      <c r="B12" s="85" t="s">
        <v>146</v>
      </c>
      <c r="C12" s="86" t="s">
        <v>40</v>
      </c>
      <c r="D12" s="86">
        <v>14</v>
      </c>
      <c r="E12" s="86">
        <v>33</v>
      </c>
      <c r="F12" s="86">
        <v>90</v>
      </c>
      <c r="G12" s="86">
        <f t="shared" si="0"/>
        <v>350</v>
      </c>
      <c r="H12" s="86">
        <v>175</v>
      </c>
      <c r="I12" s="87">
        <f t="shared" si="1"/>
        <v>2</v>
      </c>
    </row>
    <row r="13" spans="1:9" s="88" customFormat="1" x14ac:dyDescent="0.25">
      <c r="A13" s="84" t="s">
        <v>293</v>
      </c>
      <c r="B13" s="83" t="s">
        <v>177</v>
      </c>
      <c r="C13" s="69" t="s">
        <v>35</v>
      </c>
      <c r="D13" s="69"/>
      <c r="E13" s="69">
        <v>1</v>
      </c>
      <c r="F13" s="69">
        <v>41</v>
      </c>
      <c r="G13" s="69">
        <f t="shared" si="0"/>
        <v>125</v>
      </c>
      <c r="H13" s="69">
        <v>65</v>
      </c>
      <c r="I13" s="73">
        <f t="shared" si="1"/>
        <v>1.9230769230769231</v>
      </c>
    </row>
    <row r="14" spans="1:9" s="88" customFormat="1" x14ac:dyDescent="0.25">
      <c r="A14" s="84" t="s">
        <v>294</v>
      </c>
      <c r="B14" s="83" t="s">
        <v>144</v>
      </c>
      <c r="C14" s="69" t="s">
        <v>63</v>
      </c>
      <c r="D14" s="69">
        <v>28</v>
      </c>
      <c r="E14" s="69">
        <v>20</v>
      </c>
      <c r="F14" s="69">
        <v>67</v>
      </c>
      <c r="G14" s="69">
        <f t="shared" si="0"/>
        <v>269</v>
      </c>
      <c r="H14" s="69">
        <v>158</v>
      </c>
      <c r="I14" s="73">
        <f t="shared" si="1"/>
        <v>1.7025316455696202</v>
      </c>
    </row>
    <row r="15" spans="1:9" s="88" customFormat="1" x14ac:dyDescent="0.25">
      <c r="A15" s="66" t="s">
        <v>295</v>
      </c>
      <c r="B15" s="85" t="s">
        <v>210</v>
      </c>
      <c r="C15" s="86" t="s">
        <v>63</v>
      </c>
      <c r="D15" s="86">
        <v>14</v>
      </c>
      <c r="E15" s="86">
        <v>10</v>
      </c>
      <c r="F15" s="86">
        <v>21</v>
      </c>
      <c r="G15" s="84">
        <f t="shared" si="0"/>
        <v>97</v>
      </c>
      <c r="H15" s="86">
        <v>66</v>
      </c>
      <c r="I15" s="91">
        <f t="shared" si="1"/>
        <v>1.4696969696969697</v>
      </c>
    </row>
    <row r="16" spans="1:9" s="88" customFormat="1" x14ac:dyDescent="0.25">
      <c r="A16" s="84" t="s">
        <v>296</v>
      </c>
      <c r="B16" s="85" t="s">
        <v>265</v>
      </c>
      <c r="C16" s="86" t="s">
        <v>42</v>
      </c>
      <c r="D16" s="86">
        <v>3</v>
      </c>
      <c r="E16" s="86">
        <v>12</v>
      </c>
      <c r="F16" s="86">
        <v>3</v>
      </c>
      <c r="G16" s="84">
        <f t="shared" si="0"/>
        <v>36</v>
      </c>
      <c r="H16" s="86">
        <v>25</v>
      </c>
      <c r="I16" s="91">
        <f t="shared" si="1"/>
        <v>1.44</v>
      </c>
    </row>
    <row r="17" spans="1:9" s="88" customFormat="1" x14ac:dyDescent="0.25">
      <c r="A17" s="84" t="s">
        <v>297</v>
      </c>
      <c r="B17" s="92" t="s">
        <v>234</v>
      </c>
      <c r="C17" s="84" t="s">
        <v>30</v>
      </c>
      <c r="D17" s="84">
        <v>15</v>
      </c>
      <c r="E17" s="84">
        <v>41</v>
      </c>
      <c r="F17" s="84">
        <v>30</v>
      </c>
      <c r="G17" s="84">
        <f t="shared" si="0"/>
        <v>187</v>
      </c>
      <c r="H17" s="84">
        <v>147</v>
      </c>
      <c r="I17" s="91">
        <f t="shared" si="1"/>
        <v>1.272108843537415</v>
      </c>
    </row>
    <row r="18" spans="1:9" s="88" customFormat="1" ht="15.75" customHeight="1" x14ac:dyDescent="0.25">
      <c r="A18" s="84" t="s">
        <v>298</v>
      </c>
      <c r="B18" s="85" t="s">
        <v>266</v>
      </c>
      <c r="C18" s="86" t="s">
        <v>50</v>
      </c>
      <c r="D18" s="86"/>
      <c r="E18" s="86">
        <v>4</v>
      </c>
      <c r="F18" s="86">
        <v>10</v>
      </c>
      <c r="G18" s="86">
        <f t="shared" si="0"/>
        <v>38</v>
      </c>
      <c r="H18" s="86">
        <v>33</v>
      </c>
      <c r="I18" s="87">
        <f t="shared" si="1"/>
        <v>1.1515151515151516</v>
      </c>
    </row>
    <row r="19" spans="1:9" s="88" customFormat="1" ht="15.75" customHeight="1" x14ac:dyDescent="0.25">
      <c r="A19" s="66" t="s">
        <v>299</v>
      </c>
      <c r="B19" s="83" t="s">
        <v>269</v>
      </c>
      <c r="C19" s="69" t="s">
        <v>58</v>
      </c>
      <c r="D19" s="69">
        <v>91</v>
      </c>
      <c r="E19" s="69">
        <v>9</v>
      </c>
      <c r="F19" s="69"/>
      <c r="G19" s="69">
        <f t="shared" si="0"/>
        <v>109</v>
      </c>
      <c r="H19" s="69">
        <v>100</v>
      </c>
      <c r="I19" s="73">
        <f t="shared" si="1"/>
        <v>1.0900000000000001</v>
      </c>
    </row>
    <row r="20" spans="1:9" s="88" customFormat="1" ht="15.75" customHeight="1" x14ac:dyDescent="0.25">
      <c r="A20" s="84" t="s">
        <v>300</v>
      </c>
      <c r="B20" s="83" t="s">
        <v>148</v>
      </c>
      <c r="C20" s="69" t="s">
        <v>63</v>
      </c>
      <c r="D20" s="69">
        <v>2</v>
      </c>
      <c r="E20" s="69">
        <v>3</v>
      </c>
      <c r="F20" s="69">
        <v>14</v>
      </c>
      <c r="G20" s="69">
        <f t="shared" si="0"/>
        <v>50</v>
      </c>
      <c r="H20" s="69">
        <v>57</v>
      </c>
      <c r="I20" s="73">
        <f t="shared" si="1"/>
        <v>0.8771929824561403</v>
      </c>
    </row>
    <row r="21" spans="1:9" s="88" customFormat="1" x14ac:dyDescent="0.25">
      <c r="A21" s="84" t="s">
        <v>301</v>
      </c>
      <c r="B21" s="83" t="s">
        <v>551</v>
      </c>
      <c r="C21" s="69" t="s">
        <v>47</v>
      </c>
      <c r="D21" s="69">
        <v>11</v>
      </c>
      <c r="E21" s="69">
        <v>1</v>
      </c>
      <c r="F21" s="69">
        <v>0</v>
      </c>
      <c r="G21" s="69">
        <f t="shared" si="0"/>
        <v>13</v>
      </c>
      <c r="H21" s="69">
        <v>24</v>
      </c>
      <c r="I21" s="73">
        <f t="shared" si="1"/>
        <v>0.54166666666666663</v>
      </c>
    </row>
    <row r="22" spans="1:9" ht="15.6" x14ac:dyDescent="0.3">
      <c r="B22" s="58"/>
      <c r="C22" s="75" t="s">
        <v>125</v>
      </c>
      <c r="D22" s="81">
        <f>SUM(D5:D21)</f>
        <v>213</v>
      </c>
      <c r="E22" s="81">
        <f t="shared" ref="E22:F22" si="2">SUM(E5:E21)</f>
        <v>287</v>
      </c>
      <c r="F22" s="81">
        <f t="shared" si="2"/>
        <v>669</v>
      </c>
      <c r="G22" s="58"/>
      <c r="H22" s="58"/>
      <c r="I22" s="58"/>
    </row>
    <row r="23" spans="1:9" ht="15.6" x14ac:dyDescent="0.3">
      <c r="A23" s="55" t="s">
        <v>498</v>
      </c>
      <c r="B23" s="58"/>
      <c r="C23" s="77" t="s">
        <v>126</v>
      </c>
      <c r="D23" s="76">
        <f>D22+E22+F22</f>
        <v>1169</v>
      </c>
      <c r="E23" s="76"/>
      <c r="F23" s="76"/>
      <c r="G23" s="58"/>
      <c r="H23" s="58"/>
      <c r="I23" s="58"/>
    </row>
  </sheetData>
  <sortState xmlns:xlrd2="http://schemas.microsoft.com/office/spreadsheetml/2017/richdata2" ref="B5:I21">
    <sortCondition descending="1" ref="I5:I21"/>
  </sortState>
  <phoneticPr fontId="13" type="noConversion"/>
  <printOptions horizontalCentered="1"/>
  <pageMargins left="0" right="0" top="0.39374999999999999" bottom="0" header="0.511811023622047" footer="0.511811023622047"/>
  <pageSetup paperSize="9" scale="9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J37"/>
  <sheetViews>
    <sheetView tabSelected="1" view="pageBreakPreview" topLeftCell="A31" zoomScaleNormal="100" workbookViewId="0">
      <selection activeCell="F36" sqref="F36"/>
    </sheetView>
  </sheetViews>
  <sheetFormatPr baseColWidth="10" defaultColWidth="11.44140625" defaultRowHeight="15" x14ac:dyDescent="0.25"/>
  <cols>
    <col min="1" max="8" width="11.44140625" style="1"/>
    <col min="9" max="9" width="12.6640625" style="44" customWidth="1"/>
    <col min="10" max="1024" width="11.44140625" style="1"/>
  </cols>
  <sheetData>
    <row r="1" spans="2:9" ht="17.399999999999999" x14ac:dyDescent="0.3">
      <c r="B1" s="2" t="s">
        <v>152</v>
      </c>
      <c r="I1" s="1"/>
    </row>
    <row r="2" spans="2:9" ht="17.399999999999999" x14ac:dyDescent="0.3">
      <c r="B2" s="2" t="s">
        <v>523</v>
      </c>
      <c r="I2" s="1"/>
    </row>
    <row r="3" spans="2:9" x14ac:dyDescent="0.25">
      <c r="I3" s="1"/>
    </row>
    <row r="4" spans="2:9" s="48" customFormat="1" ht="31.2" x14ac:dyDescent="0.25">
      <c r="B4" s="49" t="s">
        <v>153</v>
      </c>
      <c r="C4" s="49" t="s">
        <v>154</v>
      </c>
      <c r="D4" s="49" t="s">
        <v>155</v>
      </c>
      <c r="E4" s="49" t="s">
        <v>156</v>
      </c>
      <c r="F4" s="49" t="s">
        <v>157</v>
      </c>
      <c r="G4" s="49" t="s">
        <v>158</v>
      </c>
      <c r="H4" s="48" t="s">
        <v>524</v>
      </c>
      <c r="I4" s="48" t="s">
        <v>525</v>
      </c>
    </row>
    <row r="5" spans="2:9" ht="15.6" x14ac:dyDescent="0.3">
      <c r="B5" s="50">
        <v>1994</v>
      </c>
      <c r="C5" s="51">
        <v>5442</v>
      </c>
      <c r="D5" s="51">
        <v>5721</v>
      </c>
      <c r="E5" s="51">
        <v>10562</v>
      </c>
      <c r="F5" s="51">
        <f t="shared" ref="F5:F19" si="0">SUM(C5:E5)</f>
        <v>21725</v>
      </c>
      <c r="G5" s="52">
        <v>120</v>
      </c>
      <c r="H5" s="13">
        <f>F5</f>
        <v>21725</v>
      </c>
      <c r="I5" s="1"/>
    </row>
    <row r="6" spans="2:9" ht="15.6" x14ac:dyDescent="0.3">
      <c r="B6" s="50">
        <v>1995</v>
      </c>
      <c r="C6" s="51">
        <v>5805</v>
      </c>
      <c r="D6" s="51">
        <v>6024</v>
      </c>
      <c r="E6" s="51">
        <v>10412</v>
      </c>
      <c r="F6" s="51">
        <f t="shared" si="0"/>
        <v>22241</v>
      </c>
      <c r="G6" s="52">
        <v>131</v>
      </c>
      <c r="H6" s="13">
        <f>H5+F6</f>
        <v>43966</v>
      </c>
      <c r="I6" s="1"/>
    </row>
    <row r="7" spans="2:9" ht="15.6" x14ac:dyDescent="0.3">
      <c r="B7" s="50">
        <v>1996</v>
      </c>
      <c r="C7" s="51">
        <v>6830</v>
      </c>
      <c r="D7" s="51">
        <v>7232</v>
      </c>
      <c r="E7" s="51">
        <v>16083</v>
      </c>
      <c r="F7" s="51">
        <f t="shared" si="0"/>
        <v>30145</v>
      </c>
      <c r="G7" s="52">
        <v>153</v>
      </c>
      <c r="H7" s="13">
        <f t="shared" ref="H7:H33" si="1">H6+F7</f>
        <v>74111</v>
      </c>
      <c r="I7" s="1"/>
    </row>
    <row r="8" spans="2:9" ht="15.6" x14ac:dyDescent="0.3">
      <c r="B8" s="50">
        <v>1997</v>
      </c>
      <c r="C8" s="51">
        <v>5331</v>
      </c>
      <c r="D8" s="51">
        <v>5843</v>
      </c>
      <c r="E8" s="51">
        <v>13068</v>
      </c>
      <c r="F8" s="51">
        <f t="shared" si="0"/>
        <v>24242</v>
      </c>
      <c r="G8" s="52">
        <v>129</v>
      </c>
      <c r="H8" s="13">
        <f t="shared" si="1"/>
        <v>98353</v>
      </c>
      <c r="I8" s="1"/>
    </row>
    <row r="9" spans="2:9" ht="15.6" x14ac:dyDescent="0.3">
      <c r="B9" s="50">
        <v>1998</v>
      </c>
      <c r="C9" s="51">
        <v>5164</v>
      </c>
      <c r="D9" s="51">
        <v>5802</v>
      </c>
      <c r="E9" s="51">
        <v>12947</v>
      </c>
      <c r="F9" s="51">
        <f t="shared" si="0"/>
        <v>23913</v>
      </c>
      <c r="G9" s="52">
        <v>132</v>
      </c>
      <c r="H9" s="13">
        <f t="shared" si="1"/>
        <v>122266</v>
      </c>
      <c r="I9" s="1"/>
    </row>
    <row r="10" spans="2:9" ht="15.6" x14ac:dyDescent="0.3">
      <c r="B10" s="50">
        <v>1999</v>
      </c>
      <c r="C10" s="51">
        <v>6849</v>
      </c>
      <c r="D10" s="51">
        <v>6771</v>
      </c>
      <c r="E10" s="51">
        <v>16398</v>
      </c>
      <c r="F10" s="51">
        <f t="shared" si="0"/>
        <v>30018</v>
      </c>
      <c r="G10" s="52">
        <v>152</v>
      </c>
      <c r="H10" s="13">
        <f t="shared" si="1"/>
        <v>152284</v>
      </c>
      <c r="I10" s="1"/>
    </row>
    <row r="11" spans="2:9" ht="15.6" x14ac:dyDescent="0.3">
      <c r="B11" s="50">
        <v>2000</v>
      </c>
      <c r="C11" s="51">
        <v>5625</v>
      </c>
      <c r="D11" s="51">
        <v>7590</v>
      </c>
      <c r="E11" s="51">
        <v>17169</v>
      </c>
      <c r="F11" s="51">
        <f t="shared" si="0"/>
        <v>30384</v>
      </c>
      <c r="G11" s="52">
        <v>152</v>
      </c>
      <c r="H11" s="13">
        <f t="shared" si="1"/>
        <v>182668</v>
      </c>
      <c r="I11" s="1"/>
    </row>
    <row r="12" spans="2:9" ht="15.6" x14ac:dyDescent="0.3">
      <c r="B12" s="50">
        <v>2001</v>
      </c>
      <c r="C12" s="51">
        <v>7920</v>
      </c>
      <c r="D12" s="51">
        <v>8625</v>
      </c>
      <c r="E12" s="51">
        <v>21586</v>
      </c>
      <c r="F12" s="51">
        <f t="shared" si="0"/>
        <v>38131</v>
      </c>
      <c r="G12" s="52">
        <v>184</v>
      </c>
      <c r="H12" s="13">
        <f t="shared" si="1"/>
        <v>220799</v>
      </c>
      <c r="I12" s="1"/>
    </row>
    <row r="13" spans="2:9" ht="15.6" x14ac:dyDescent="0.3">
      <c r="B13" s="50">
        <v>2002</v>
      </c>
      <c r="C13" s="51">
        <v>18017</v>
      </c>
      <c r="D13" s="51">
        <v>19204</v>
      </c>
      <c r="E13" s="51">
        <v>42888</v>
      </c>
      <c r="F13" s="51">
        <f t="shared" si="0"/>
        <v>80109</v>
      </c>
      <c r="G13" s="52">
        <v>363</v>
      </c>
      <c r="H13" s="13">
        <f t="shared" si="1"/>
        <v>300908</v>
      </c>
      <c r="I13" t="s">
        <v>58</v>
      </c>
    </row>
    <row r="14" spans="2:9" ht="15.6" x14ac:dyDescent="0.3">
      <c r="B14" s="50">
        <v>2003</v>
      </c>
      <c r="C14" s="51">
        <v>12436</v>
      </c>
      <c r="D14" s="51">
        <v>16061</v>
      </c>
      <c r="E14" s="51">
        <v>46058</v>
      </c>
      <c r="F14" s="51">
        <f t="shared" si="0"/>
        <v>74555</v>
      </c>
      <c r="G14" s="52">
        <v>388</v>
      </c>
      <c r="H14" s="13">
        <f t="shared" si="1"/>
        <v>375463</v>
      </c>
      <c r="I14" t="s">
        <v>58</v>
      </c>
    </row>
    <row r="15" spans="2:9" ht="15.6" x14ac:dyDescent="0.3">
      <c r="B15" s="50">
        <v>2004</v>
      </c>
      <c r="C15" s="51">
        <v>12556</v>
      </c>
      <c r="D15" s="51">
        <v>15942</v>
      </c>
      <c r="E15" s="51">
        <v>55678</v>
      </c>
      <c r="F15" s="51">
        <f t="shared" si="0"/>
        <v>84176</v>
      </c>
      <c r="G15" s="52">
        <v>425</v>
      </c>
      <c r="H15" s="13">
        <f t="shared" si="1"/>
        <v>459639</v>
      </c>
      <c r="I15" t="s">
        <v>526</v>
      </c>
    </row>
    <row r="16" spans="2:9" ht="15.6" x14ac:dyDescent="0.3">
      <c r="B16" s="50">
        <v>2005</v>
      </c>
      <c r="C16" s="51">
        <v>11727</v>
      </c>
      <c r="D16" s="51">
        <v>15458</v>
      </c>
      <c r="E16" s="51">
        <v>61750</v>
      </c>
      <c r="F16" s="51">
        <f t="shared" si="0"/>
        <v>88935</v>
      </c>
      <c r="G16" s="52">
        <v>447</v>
      </c>
      <c r="H16" s="13">
        <f t="shared" si="1"/>
        <v>548574</v>
      </c>
      <c r="I16" t="s">
        <v>527</v>
      </c>
    </row>
    <row r="17" spans="2:9" ht="15.6" x14ac:dyDescent="0.3">
      <c r="B17" s="50">
        <v>2006</v>
      </c>
      <c r="C17" s="51">
        <v>11276</v>
      </c>
      <c r="D17" s="51">
        <v>14417</v>
      </c>
      <c r="E17" s="51">
        <v>59217</v>
      </c>
      <c r="F17" s="51">
        <f t="shared" si="0"/>
        <v>84910</v>
      </c>
      <c r="G17" s="52">
        <v>417</v>
      </c>
      <c r="H17" s="13">
        <f t="shared" si="1"/>
        <v>633484</v>
      </c>
      <c r="I17" t="s">
        <v>528</v>
      </c>
    </row>
    <row r="18" spans="2:9" ht="15.6" x14ac:dyDescent="0.3">
      <c r="B18" s="50">
        <v>2007</v>
      </c>
      <c r="C18" s="51">
        <v>9291</v>
      </c>
      <c r="D18" s="51">
        <v>12522</v>
      </c>
      <c r="E18" s="51">
        <v>56811</v>
      </c>
      <c r="F18" s="51">
        <f t="shared" si="0"/>
        <v>78624</v>
      </c>
      <c r="G18" s="52">
        <v>420</v>
      </c>
      <c r="H18" s="13">
        <f t="shared" si="1"/>
        <v>712108</v>
      </c>
      <c r="I18" t="s">
        <v>529</v>
      </c>
    </row>
    <row r="19" spans="2:9" ht="15.6" x14ac:dyDescent="0.3">
      <c r="B19" s="50">
        <v>2008</v>
      </c>
      <c r="C19" s="51">
        <v>7705</v>
      </c>
      <c r="D19" s="51">
        <v>10847</v>
      </c>
      <c r="E19" s="51">
        <v>53024</v>
      </c>
      <c r="F19" s="51">
        <f t="shared" si="0"/>
        <v>71576</v>
      </c>
      <c r="G19" s="52">
        <v>382</v>
      </c>
      <c r="H19" s="13">
        <f t="shared" si="1"/>
        <v>783684</v>
      </c>
      <c r="I19" t="s">
        <v>530</v>
      </c>
    </row>
    <row r="20" spans="2:9" ht="15.6" x14ac:dyDescent="0.3">
      <c r="B20" s="50">
        <v>2009</v>
      </c>
      <c r="C20" s="51">
        <v>8491</v>
      </c>
      <c r="D20" s="51">
        <v>11252</v>
      </c>
      <c r="E20" s="51">
        <v>57775</v>
      </c>
      <c r="F20" s="7">
        <v>77518</v>
      </c>
      <c r="G20" s="52">
        <v>389</v>
      </c>
      <c r="H20" s="13">
        <f t="shared" si="1"/>
        <v>861202</v>
      </c>
      <c r="I20" t="s">
        <v>531</v>
      </c>
    </row>
    <row r="21" spans="2:9" ht="15.6" x14ac:dyDescent="0.3">
      <c r="B21" s="50">
        <v>2010</v>
      </c>
      <c r="C21" s="51">
        <v>7602</v>
      </c>
      <c r="D21" s="51">
        <v>10473</v>
      </c>
      <c r="E21" s="51">
        <v>58746</v>
      </c>
      <c r="F21" s="7">
        <v>76821</v>
      </c>
      <c r="G21" s="52">
        <v>370</v>
      </c>
      <c r="H21" s="13">
        <f t="shared" si="1"/>
        <v>938023</v>
      </c>
      <c r="I21" t="s">
        <v>532</v>
      </c>
    </row>
    <row r="22" spans="2:9" ht="15.6" x14ac:dyDescent="0.3">
      <c r="B22" s="50">
        <v>2011</v>
      </c>
      <c r="C22" s="51">
        <v>6986</v>
      </c>
      <c r="D22" s="51">
        <v>10304</v>
      </c>
      <c r="E22" s="51">
        <v>58382</v>
      </c>
      <c r="F22" s="7">
        <v>75672</v>
      </c>
      <c r="G22" s="52">
        <v>359</v>
      </c>
      <c r="H22" s="13">
        <f t="shared" si="1"/>
        <v>1013695</v>
      </c>
      <c r="I22" t="s">
        <v>533</v>
      </c>
    </row>
    <row r="23" spans="2:9" ht="15.6" x14ac:dyDescent="0.3">
      <c r="B23" s="50">
        <v>2012</v>
      </c>
      <c r="C23" s="51">
        <v>6750</v>
      </c>
      <c r="D23" s="51">
        <v>10120</v>
      </c>
      <c r="E23" s="51">
        <v>52154</v>
      </c>
      <c r="F23" s="7">
        <v>69024</v>
      </c>
      <c r="G23" s="52">
        <v>323</v>
      </c>
      <c r="H23" s="13">
        <f t="shared" si="1"/>
        <v>1082719</v>
      </c>
      <c r="I23" t="s">
        <v>534</v>
      </c>
    </row>
    <row r="24" spans="2:9" ht="15.6" x14ac:dyDescent="0.3">
      <c r="B24" s="50">
        <v>2013</v>
      </c>
      <c r="C24" s="51">
        <v>7793</v>
      </c>
      <c r="D24" s="51">
        <v>11125</v>
      </c>
      <c r="E24" s="51">
        <v>47784</v>
      </c>
      <c r="F24" s="7">
        <v>66702</v>
      </c>
      <c r="G24" s="52">
        <v>340</v>
      </c>
      <c r="H24" s="13">
        <f t="shared" si="1"/>
        <v>1149421</v>
      </c>
      <c r="I24" t="s">
        <v>535</v>
      </c>
    </row>
    <row r="25" spans="2:9" ht="15.6" x14ac:dyDescent="0.3">
      <c r="B25" s="50">
        <v>2014</v>
      </c>
      <c r="C25" s="51">
        <v>7344</v>
      </c>
      <c r="D25" s="51">
        <v>10583</v>
      </c>
      <c r="E25" s="51">
        <v>44292</v>
      </c>
      <c r="F25" s="7">
        <v>62499</v>
      </c>
      <c r="G25" s="52">
        <v>337</v>
      </c>
      <c r="H25" s="13">
        <f t="shared" si="1"/>
        <v>1211920</v>
      </c>
      <c r="I25" t="s">
        <v>536</v>
      </c>
    </row>
    <row r="26" spans="2:9" ht="15.6" x14ac:dyDescent="0.3">
      <c r="B26" s="50">
        <v>2015</v>
      </c>
      <c r="C26" s="51">
        <v>6295</v>
      </c>
      <c r="D26" s="51">
        <v>9081</v>
      </c>
      <c r="E26" s="51">
        <v>44694</v>
      </c>
      <c r="F26" s="7">
        <v>60070</v>
      </c>
      <c r="G26" s="52">
        <v>288</v>
      </c>
      <c r="H26" s="13">
        <f t="shared" si="1"/>
        <v>1271990</v>
      </c>
      <c r="I26" t="s">
        <v>537</v>
      </c>
    </row>
    <row r="27" spans="2:9" ht="15.6" x14ac:dyDescent="0.3">
      <c r="B27" s="50">
        <v>2016</v>
      </c>
      <c r="C27" s="51">
        <v>7031</v>
      </c>
      <c r="D27" s="51">
        <v>10213</v>
      </c>
      <c r="E27" s="51">
        <v>44792</v>
      </c>
      <c r="F27" s="7">
        <v>62036</v>
      </c>
      <c r="G27" s="52">
        <v>300</v>
      </c>
      <c r="H27" s="13">
        <f t="shared" si="1"/>
        <v>1334026</v>
      </c>
      <c r="I27" t="s">
        <v>63</v>
      </c>
    </row>
    <row r="28" spans="2:9" ht="15.6" x14ac:dyDescent="0.3">
      <c r="B28" s="50" t="s">
        <v>159</v>
      </c>
      <c r="C28" s="51">
        <v>5971</v>
      </c>
      <c r="D28" s="51">
        <v>9184</v>
      </c>
      <c r="E28" s="51">
        <v>41409</v>
      </c>
      <c r="F28" s="7">
        <v>57609</v>
      </c>
      <c r="G28" s="52">
        <v>288</v>
      </c>
      <c r="H28" s="13">
        <f t="shared" si="1"/>
        <v>1391635</v>
      </c>
      <c r="I28" t="s">
        <v>58</v>
      </c>
    </row>
    <row r="29" spans="2:9" ht="15.6" x14ac:dyDescent="0.3">
      <c r="B29" s="50" t="s">
        <v>160</v>
      </c>
      <c r="C29" s="51">
        <v>5343</v>
      </c>
      <c r="D29" s="51">
        <v>7927</v>
      </c>
      <c r="E29" s="51">
        <v>37348</v>
      </c>
      <c r="F29" s="7">
        <v>50618</v>
      </c>
      <c r="G29" s="52">
        <v>255</v>
      </c>
      <c r="H29" s="13">
        <f t="shared" si="1"/>
        <v>1442253</v>
      </c>
      <c r="I29" s="58" t="s">
        <v>547</v>
      </c>
    </row>
    <row r="30" spans="2:9" ht="15.6" x14ac:dyDescent="0.3">
      <c r="B30" s="50" t="s">
        <v>161</v>
      </c>
      <c r="C30" s="51">
        <v>4025</v>
      </c>
      <c r="D30" s="51">
        <v>6542</v>
      </c>
      <c r="E30" s="51">
        <v>31450</v>
      </c>
      <c r="F30" s="7">
        <v>42017</v>
      </c>
      <c r="G30" s="52">
        <v>230</v>
      </c>
      <c r="H30" s="13">
        <f t="shared" si="1"/>
        <v>1484270</v>
      </c>
      <c r="I30" t="s">
        <v>538</v>
      </c>
    </row>
    <row r="31" spans="2:9" ht="15.6" x14ac:dyDescent="0.3">
      <c r="B31" s="50" t="s">
        <v>169</v>
      </c>
      <c r="C31" s="51">
        <v>3044</v>
      </c>
      <c r="D31" s="51">
        <v>4874</v>
      </c>
      <c r="E31" s="51">
        <v>16035</v>
      </c>
      <c r="F31" s="7">
        <v>23953</v>
      </c>
      <c r="G31" s="52">
        <v>143</v>
      </c>
      <c r="H31" s="13">
        <f t="shared" si="1"/>
        <v>1508223</v>
      </c>
      <c r="I31" s="58" t="s">
        <v>546</v>
      </c>
    </row>
    <row r="32" spans="2:9" ht="15.6" x14ac:dyDescent="0.3">
      <c r="B32" s="95" t="s">
        <v>170</v>
      </c>
      <c r="C32" s="51">
        <v>4646</v>
      </c>
      <c r="D32" s="51">
        <v>7408</v>
      </c>
      <c r="E32" s="51">
        <v>29277</v>
      </c>
      <c r="F32" s="7">
        <f>E32+D32+C32</f>
        <v>41331</v>
      </c>
      <c r="G32" s="52">
        <v>225</v>
      </c>
      <c r="H32" s="13">
        <f t="shared" si="1"/>
        <v>1549554</v>
      </c>
      <c r="I32" t="s">
        <v>79</v>
      </c>
    </row>
    <row r="33" spans="2:9" ht="15.6" x14ac:dyDescent="0.3">
      <c r="B33" s="95" t="s">
        <v>539</v>
      </c>
      <c r="C33" s="51">
        <v>5498</v>
      </c>
      <c r="D33" s="51">
        <v>8475</v>
      </c>
      <c r="E33" s="51">
        <v>35624</v>
      </c>
      <c r="F33" s="7">
        <f>E33+D33+C33</f>
        <v>49597</v>
      </c>
      <c r="G33" s="52">
        <v>258</v>
      </c>
      <c r="H33" s="13">
        <f t="shared" si="1"/>
        <v>1599151</v>
      </c>
      <c r="I33" t="s">
        <v>540</v>
      </c>
    </row>
    <row r="34" spans="2:9" ht="15.6" x14ac:dyDescent="0.3">
      <c r="B34" s="95" t="s">
        <v>541</v>
      </c>
      <c r="C34" s="51">
        <v>6886</v>
      </c>
      <c r="D34" s="51">
        <v>9470</v>
      </c>
      <c r="E34" s="51">
        <v>39420</v>
      </c>
      <c r="F34" s="7">
        <f>E34+D34+C34</f>
        <v>55776</v>
      </c>
      <c r="G34" s="52">
        <v>274</v>
      </c>
      <c r="H34" s="13">
        <f>H32+F34</f>
        <v>1605330</v>
      </c>
      <c r="I34" t="s">
        <v>542</v>
      </c>
    </row>
    <row r="35" spans="2:9" ht="15.6" x14ac:dyDescent="0.3">
      <c r="B35" s="95" t="s">
        <v>543</v>
      </c>
      <c r="C35" s="51">
        <v>6207</v>
      </c>
      <c r="D35" s="51">
        <v>9061</v>
      </c>
      <c r="E35" s="51">
        <v>40958</v>
      </c>
      <c r="F35" s="7">
        <f>E35+D35+C35</f>
        <v>56226</v>
      </c>
      <c r="G35" s="52">
        <v>271</v>
      </c>
      <c r="H35" s="13">
        <f>H33+F35</f>
        <v>1655377</v>
      </c>
      <c r="I35" t="s">
        <v>96</v>
      </c>
    </row>
    <row r="36" spans="2:9" ht="15.6" x14ac:dyDescent="0.3">
      <c r="B36" s="95" t="s">
        <v>545</v>
      </c>
      <c r="C36" s="51">
        <v>5511</v>
      </c>
      <c r="D36" s="51">
        <v>8591</v>
      </c>
      <c r="E36" s="51">
        <v>41196</v>
      </c>
      <c r="F36" s="7">
        <f>E36+D36+C36</f>
        <v>55298</v>
      </c>
      <c r="G36" s="52">
        <v>260</v>
      </c>
      <c r="H36" s="13">
        <f>H34+F36</f>
        <v>1660628</v>
      </c>
      <c r="I36" t="s">
        <v>544</v>
      </c>
    </row>
    <row r="37" spans="2:9" x14ac:dyDescent="0.25">
      <c r="B37" s="96" t="s">
        <v>548</v>
      </c>
      <c r="C37" s="13">
        <f>SUM(C5:C36)/32</f>
        <v>7418.65625</v>
      </c>
      <c r="D37" s="13">
        <f t="shared" ref="D37:G37" si="2">SUM(D5:D36)/32</f>
        <v>9773.1875</v>
      </c>
      <c r="E37" s="13">
        <f t="shared" si="2"/>
        <v>37968.34375</v>
      </c>
      <c r="F37" s="13">
        <f t="shared" si="2"/>
        <v>55201.59375</v>
      </c>
      <c r="G37" s="13">
        <f t="shared" si="2"/>
        <v>278.28125</v>
      </c>
      <c r="I37" s="1"/>
    </row>
  </sheetData>
  <phoneticPr fontId="13" type="noConversion"/>
  <printOptions horizontalCentered="1" verticalCentered="1"/>
  <pageMargins left="0" right="0" top="0.196527777777778" bottom="0.196527777777778" header="0.511811023622047" footer="0.511811023622047"/>
  <pageSetup paperSize="9" scale="69" orientation="portrait" horizontalDpi="4294967293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D1137BB82C7194F9AA4FCEA24EAC990" ma:contentTypeVersion="13" ma:contentTypeDescription="Ein neues Dokument erstellen." ma:contentTypeScope="" ma:versionID="ae11be79df0f8a7093bc3276d345aa53">
  <xsd:schema xmlns:xsd="http://www.w3.org/2001/XMLSchema" xmlns:xs="http://www.w3.org/2001/XMLSchema" xmlns:p="http://schemas.microsoft.com/office/2006/metadata/properties" xmlns:ns2="43778fc1-cd70-4fa8-ae04-91cd91f41255" xmlns:ns3="c5beed6b-ed57-4787-83f9-bc69164cc8b8" targetNamespace="http://schemas.microsoft.com/office/2006/metadata/properties" ma:root="true" ma:fieldsID="76be64e7cbda88c2e29d4f9ad62355e9" ns2:_="" ns3:_="">
    <xsd:import namespace="43778fc1-cd70-4fa8-ae04-91cd91f41255"/>
    <xsd:import namespace="c5beed6b-ed57-4787-83f9-bc69164cc8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78fc1-cd70-4fa8-ae04-91cd91f41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c18466d7-f274-4c60-83d2-fe575f7163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beed6b-ed57-4787-83f9-bc69164cc8b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9576b79-d139-4c7b-8866-695793f7ad79}" ma:internalName="TaxCatchAll" ma:showField="CatchAllData" ma:web="c5beed6b-ed57-4787-83f9-bc69164cc8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78fc1-cd70-4fa8-ae04-91cd91f41255">
      <Terms xmlns="http://schemas.microsoft.com/office/infopath/2007/PartnerControls"/>
    </lcf76f155ced4ddcb4097134ff3c332f>
    <TaxCatchAll xmlns="c5beed6b-ed57-4787-83f9-bc69164cc8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B66705-C7E7-4E10-83E8-373CB973A0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78fc1-cd70-4fa8-ae04-91cd91f41255"/>
    <ds:schemaRef ds:uri="c5beed6b-ed57-4787-83f9-bc69164cc8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C769F1-CC32-4909-B435-DBBC8F41FBB8}">
  <ds:schemaRefs>
    <ds:schemaRef ds:uri="http://schemas.microsoft.com/office/2006/metadata/properties"/>
    <ds:schemaRef ds:uri="http://schemas.microsoft.com/office/infopath/2007/PartnerControls"/>
    <ds:schemaRef ds:uri="43778fc1-cd70-4fa8-ae04-91cd91f41255"/>
    <ds:schemaRef ds:uri="c5beed6b-ed57-4787-83f9-bc69164cc8b8"/>
  </ds:schemaRefs>
</ds:datastoreItem>
</file>

<file path=customXml/itemProps3.xml><?xml version="1.0" encoding="utf-8"?>
<ds:datastoreItem xmlns:ds="http://schemas.openxmlformats.org/officeDocument/2006/customXml" ds:itemID="{B78A571A-C731-4407-A124-4E2D17C1BA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Übersicht</vt:lpstr>
      <vt:lpstr>GS sortiert</vt:lpstr>
      <vt:lpstr>Gymnasien sortiert</vt:lpstr>
      <vt:lpstr>GemS</vt:lpstr>
      <vt:lpstr>AK</vt:lpstr>
      <vt:lpstr>FS sortiert</vt:lpstr>
      <vt:lpstr>Entwicklung</vt:lpstr>
      <vt:lpstr>GemS!Druckbereich</vt:lpstr>
      <vt:lpstr>'GS sortiert'!Druckbereich</vt:lpstr>
      <vt:lpstr>Übersicht!Druckbereich</vt:lpstr>
      <vt:lpstr>AK!Drucktitel</vt:lpstr>
      <vt:lpstr>GemS!Drucktitel</vt:lpstr>
      <vt:lpstr>'GS sortiert'!Drucktitel</vt:lpstr>
    </vt:vector>
  </TitlesOfParts>
  <Company>LSV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LSV</dc:creator>
  <cp:lastModifiedBy>Jan Berszuck</cp:lastModifiedBy>
  <cp:revision>29</cp:revision>
  <cp:lastPrinted>2026-09-14T10:03:17Z</cp:lastPrinted>
  <dcterms:created xsi:type="dcterms:W3CDTF">2003-12-10T09:59:02Z</dcterms:created>
  <dcterms:modified xsi:type="dcterms:W3CDTF">2026-09-14T10:03:25Z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0x0101007D1137BB82C7194F9AA4FCEA24EAC990</vt:lpwstr>
  </property>
  <property fmtid="{D5CDD505-2E9C-101B-9397-08002B2CF9AE}" pid="3" name="MediaServiceImageTags">
    <vt:lpwstr/>
  </property>
</Properties>
</file>